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firstSheet="12" activeTab="18"/>
  </bookViews>
  <sheets>
    <sheet name="февраль" sheetId="1" r:id="rId1"/>
    <sheet name="март" sheetId="2" r:id="rId2"/>
    <sheet name="апрель" sheetId="3" r:id="rId3"/>
    <sheet name="май" sheetId="4" r:id="rId4"/>
    <sheet name="июнь" sheetId="5" r:id="rId5"/>
    <sheet name="июль" sheetId="6" r:id="rId6"/>
    <sheet name="август" sheetId="7" r:id="rId7"/>
    <sheet name="сентябрь" sheetId="8" r:id="rId8"/>
    <sheet name="октябрь" sheetId="9" r:id="rId9"/>
    <sheet name="декабрь" sheetId="10" r:id="rId10"/>
    <sheet name="январь" sheetId="11" r:id="rId11"/>
    <sheet name="февраль 16" sheetId="12" r:id="rId12"/>
    <sheet name="март 16" sheetId="13" r:id="rId13"/>
    <sheet name="апрель 2016" sheetId="14" r:id="rId14"/>
    <sheet name="май 2016" sheetId="15" r:id="rId15"/>
    <sheet name="июнь 2016г." sheetId="16" r:id="rId16"/>
    <sheet name="июль 2016г" sheetId="17" r:id="rId17"/>
    <sheet name="август  2016г " sheetId="18" r:id="rId18"/>
    <sheet name="сентябрь  2016г " sheetId="19" r:id="rId19"/>
  </sheets>
  <definedNames/>
  <calcPr fullCalcOnLoad="1"/>
</workbook>
</file>

<file path=xl/sharedStrings.xml><?xml version="1.0" encoding="utf-8"?>
<sst xmlns="http://schemas.openxmlformats.org/spreadsheetml/2006/main" count="1748" uniqueCount="71">
  <si>
    <t>Количество договоров ресурсоснабжения, ед.</t>
  </si>
  <si>
    <t>Количество лицевых счетов</t>
  </si>
  <si>
    <t>Объем задолженности населения за жилишно-коммунальные услуги, тыс. рублей</t>
  </si>
  <si>
    <t>Объем задолженности ресурсоснабжающих организаций, тыс. рублей</t>
  </si>
  <si>
    <t>всего</t>
  </si>
  <si>
    <t>всего, ед.</t>
  </si>
  <si>
    <t>общая сумма задолженности</t>
  </si>
  <si>
    <t>за электрическую энергию</t>
  </si>
  <si>
    <t>за тепловую энергию</t>
  </si>
  <si>
    <t>за природный газ</t>
  </si>
  <si>
    <t>в разрезе видов услуг</t>
  </si>
  <si>
    <t>холодное водоснабжение</t>
  </si>
  <si>
    <t>горячее водоснабжение</t>
  </si>
  <si>
    <t>теплоснабжение</t>
  </si>
  <si>
    <t>газоснабжение</t>
  </si>
  <si>
    <t>водоотведение</t>
  </si>
  <si>
    <t>муниципальные</t>
  </si>
  <si>
    <t>в разрезе потребителей</t>
  </si>
  <si>
    <t>за нефть (нефтепродукты)</t>
  </si>
  <si>
    <t>за уголь</t>
  </si>
  <si>
    <t>просроченная в разрезе сроков</t>
  </si>
  <si>
    <t>население, ТСЖ, ЖСК и управляющие организации</t>
  </si>
  <si>
    <t>от 1 до 3 месяцев</t>
  </si>
  <si>
    <t>от 12 до 24 месяцев</t>
  </si>
  <si>
    <t>свыше 24 месяцев</t>
  </si>
  <si>
    <t>федеральные</t>
  </si>
  <si>
    <t>республиканские</t>
  </si>
  <si>
    <t>№ пп</t>
  </si>
  <si>
    <t>Наименование управляющей и ресурсоснабжаюшей организации</t>
  </si>
  <si>
    <t>из них:</t>
  </si>
  <si>
    <t>за попутный газ</t>
  </si>
  <si>
    <t>за воду</t>
  </si>
  <si>
    <t>в том числе просро-ченная</t>
  </si>
  <si>
    <t>Объем задолженности перед ресурсоснабжающими организациями, тыс. рублей</t>
  </si>
  <si>
    <t>от 3 до 12 месяцев</t>
  </si>
  <si>
    <t>потребители бюджетной сферы</t>
  </si>
  <si>
    <t>прочие</t>
  </si>
  <si>
    <t>электроснабжение</t>
  </si>
  <si>
    <t>(наименование муниципального района или городского округа)</t>
  </si>
  <si>
    <t>в том числе с разграни-ченной ответст-венностью сторон по договорам ресурсо-снабжения</t>
  </si>
  <si>
    <t>в том числе переведенных на систему «расщепления» платежей (с учетом непосред-ственного управления), %</t>
  </si>
  <si>
    <r>
      <t xml:space="preserve">Вид организа-ции </t>
    </r>
    <r>
      <rPr>
        <i/>
        <sz val="9"/>
        <rFont val="Times New Roman"/>
        <family val="1"/>
      </rPr>
      <t xml:space="preserve">( </t>
    </r>
    <r>
      <rPr>
        <sz val="9"/>
        <rFont val="Times New Roman"/>
        <family val="1"/>
      </rPr>
      <t>I -управля-ющая органи-зация;       2-ресурсо-снабжа-ющая организа-ция)</t>
    </r>
  </si>
  <si>
    <t>Сводная оперативная информация о кредиторской задолженности организаций, осуществляющих управление многоквартирными домами, по оплате ресурсов, необходимых для предоставления коммунальных услуг, и ресурсоснабжающих организаций по оплате топливно-эергетиче</t>
  </si>
  <si>
    <t>Исп. О.В. Дорогайкина</t>
  </si>
  <si>
    <t>С.Н. Кривоносова</t>
  </si>
  <si>
    <t>ООО "Теплосервис"</t>
  </si>
  <si>
    <t>Тел: 8(82149) 2-27-12</t>
  </si>
  <si>
    <t>Зам. директора по финансам и бух. учету</t>
  </si>
  <si>
    <t>Коми энергосбытовая компания</t>
  </si>
  <si>
    <t>ООО "Водоканал Нижний Одес" на 01.02.2015г.</t>
  </si>
  <si>
    <t>ООО "Водоканал Нижний Одес" на 01.03.2015г.</t>
  </si>
  <si>
    <t>ООО "Водоканал Нижний Одес" на 01.04.2015г.</t>
  </si>
  <si>
    <t>ООО "Водоканал Нижний Одес" на 01.05.2015г.</t>
  </si>
  <si>
    <t>ООО "Водоканал Нижний Одес" на 01.06.2015г.</t>
  </si>
  <si>
    <t>ООО "Водоканал Нижний Одес" на 01.07.2015г.</t>
  </si>
  <si>
    <t>ООО "Водоканал Нижний Одес" на 01.08.2015г.</t>
  </si>
  <si>
    <t>ООО "Водоканал Нижний Одес" на 01.09.2015г.</t>
  </si>
  <si>
    <t>ООО "Водоканал Нижний Одес" на 01.10.2015г.</t>
  </si>
  <si>
    <t>ООО "Водоканал Нижний Одес" на 01.12.2015г.</t>
  </si>
  <si>
    <t>А.В. Попов</t>
  </si>
  <si>
    <t>И.о.директора</t>
  </si>
  <si>
    <t>ООО "Водоканал Нижний Одес" на 01.01.2016г.</t>
  </si>
  <si>
    <t>ООО "Водоканал Нижний Одес" на 01.02.2016г.</t>
  </si>
  <si>
    <t>ООО "Водоканал Нижний Одес" на 01.03.2016г.</t>
  </si>
  <si>
    <t>ООО "Водоканал Нижний Одес" на 01.04.2016г.</t>
  </si>
  <si>
    <t>ООО "Водоканал Нижний Одес" на 01.05.2016г.</t>
  </si>
  <si>
    <t>Е.Е.Вислогузова</t>
  </si>
  <si>
    <t>ООО "Водоканал Нижний Одес" на 01.06.2016г.</t>
  </si>
  <si>
    <t>ООО "Водоканал Нижний Одес" на 01.07.2016г.</t>
  </si>
  <si>
    <t>ООО "Водоканал Нижний Одес" на 01.08.2016г.</t>
  </si>
  <si>
    <t>ООО "Водоканал Нижний Одес" на 01.09.2016г.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</si>
</sst>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00"/>
    <numFmt numFmtId="167" formatCode="#,##0.00_ ;\-#,##0.00\ "/>
  </numFmts>
  <fonts count="23">
    <font>
      <sz val="10"/>
      <name val="Arial"/>
      <family val="0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43" fontId="3" fillId="24" borderId="12" xfId="0" applyNumberFormat="1" applyFont="1" applyFill="1" applyBorder="1" applyAlignment="1" applyProtection="1">
      <alignment horizontal="center" vertical="center" wrapText="1"/>
      <protection/>
    </xf>
    <xf numFmtId="164" fontId="3" fillId="24" borderId="11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 wrapText="1"/>
      <protection/>
    </xf>
    <xf numFmtId="166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3" fillId="24" borderId="11" xfId="0" applyNumberFormat="1" applyFont="1" applyFill="1" applyBorder="1" applyAlignment="1" applyProtection="1">
      <alignment horizontal="center" vertical="center" wrapText="1"/>
      <protection/>
    </xf>
    <xf numFmtId="43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24" borderId="12" xfId="0" applyNumberFormat="1" applyFont="1" applyFill="1" applyBorder="1" applyAlignment="1" applyProtection="1">
      <alignment horizontal="center" vertical="center" wrapText="1"/>
      <protection/>
    </xf>
    <xf numFmtId="167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R1">
      <selection activeCell="AB10" sqref="AB10:AD10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9" width="6.71093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7.57421875" style="1" customWidth="1"/>
    <col min="28" max="28" width="7.140625" style="1" customWidth="1"/>
    <col min="29" max="29" width="6.8515625" style="1" customWidth="1"/>
    <col min="30" max="30" width="6.421875" style="1" customWidth="1"/>
    <col min="31" max="31" width="5.851562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3.57421875" style="1" customWidth="1"/>
    <col min="48" max="48" width="4.421875" style="1" customWidth="1"/>
    <col min="49" max="49" width="4.8515625" style="1" customWidth="1"/>
    <col min="50" max="50" width="4.421875" style="1" customWidth="1"/>
    <col min="51" max="52" width="5.7109375" style="1" customWidth="1"/>
    <col min="53" max="53" width="6.7109375" style="1" customWidth="1"/>
    <col min="54" max="16384" width="7.140625" style="1" customWidth="1"/>
  </cols>
  <sheetData>
    <row r="1" spans="1:53" ht="4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49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" t="s">
        <v>4</v>
      </c>
      <c r="K8" s="2" t="s">
        <v>32</v>
      </c>
      <c r="L8" s="2" t="s">
        <v>4</v>
      </c>
      <c r="M8" s="2" t="s">
        <v>32</v>
      </c>
      <c r="N8" s="2" t="s">
        <v>4</v>
      </c>
      <c r="O8" s="2" t="s">
        <v>32</v>
      </c>
      <c r="P8" s="2" t="s">
        <v>4</v>
      </c>
      <c r="Q8" s="2" t="s">
        <v>32</v>
      </c>
      <c r="R8" s="2" t="s">
        <v>4</v>
      </c>
      <c r="S8" s="2" t="s">
        <v>32</v>
      </c>
      <c r="T8" s="2" t="s">
        <v>4</v>
      </c>
      <c r="U8" s="2" t="s">
        <v>32</v>
      </c>
      <c r="V8" s="2" t="s">
        <v>4</v>
      </c>
      <c r="W8" s="2" t="s">
        <v>32</v>
      </c>
      <c r="X8" s="2" t="s">
        <v>4</v>
      </c>
      <c r="Y8" s="2" t="s">
        <v>32</v>
      </c>
      <c r="Z8" s="22"/>
      <c r="AA8" s="22"/>
      <c r="AB8" s="22"/>
      <c r="AC8" s="22"/>
      <c r="AD8" s="22"/>
      <c r="AE8" s="22"/>
      <c r="AF8" s="2" t="s">
        <v>4</v>
      </c>
      <c r="AG8" s="2" t="s">
        <v>32</v>
      </c>
      <c r="AH8" s="2" t="s">
        <v>4</v>
      </c>
      <c r="AI8" s="2" t="s">
        <v>32</v>
      </c>
      <c r="AJ8" s="2" t="s">
        <v>4</v>
      </c>
      <c r="AK8" s="2" t="s">
        <v>32</v>
      </c>
      <c r="AL8" s="2" t="s">
        <v>4</v>
      </c>
      <c r="AM8" s="2" t="s">
        <v>32</v>
      </c>
      <c r="AN8" s="2" t="s">
        <v>4</v>
      </c>
      <c r="AO8" s="2" t="s">
        <v>32</v>
      </c>
      <c r="AP8" s="2" t="s">
        <v>4</v>
      </c>
      <c r="AQ8" s="2" t="s">
        <v>32</v>
      </c>
      <c r="AR8" s="2" t="s">
        <v>4</v>
      </c>
      <c r="AS8" s="2" t="s">
        <v>32</v>
      </c>
      <c r="AT8" s="2" t="s">
        <v>4</v>
      </c>
      <c r="AU8" s="2" t="s">
        <v>32</v>
      </c>
      <c r="AV8" s="2" t="s">
        <v>4</v>
      </c>
      <c r="AW8" s="2" t="s">
        <v>32</v>
      </c>
      <c r="AX8" s="2" t="s">
        <v>4</v>
      </c>
      <c r="AY8" s="2" t="s">
        <v>32</v>
      </c>
      <c r="AZ8" s="2" t="s">
        <v>4</v>
      </c>
      <c r="BA8" s="2" t="s">
        <v>32</v>
      </c>
    </row>
    <row r="9" spans="1:53" ht="17.25" customHeight="1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</row>
    <row r="10" spans="1:53" ht="41.25" customHeight="1">
      <c r="A10" s="3"/>
      <c r="B10" s="3"/>
      <c r="C10" s="5"/>
      <c r="D10" s="5"/>
      <c r="E10" s="5"/>
      <c r="F10" s="8">
        <v>5044</v>
      </c>
      <c r="G10" s="8"/>
      <c r="H10" s="7">
        <v>8593.22</v>
      </c>
      <c r="I10" s="7">
        <v>5759.98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>AH10+AJ10+AL10+AN10+AF10</f>
        <v>9884.944</v>
      </c>
      <c r="AA10" s="7">
        <f>AI10+AK10+AM10+AO10+AG10</f>
        <v>6023.355</v>
      </c>
      <c r="AB10" s="8">
        <v>1965.92</v>
      </c>
      <c r="AC10" s="8">
        <v>2149.81</v>
      </c>
      <c r="AD10" s="7">
        <v>1907.63</v>
      </c>
      <c r="AE10" s="8"/>
      <c r="AF10" s="7">
        <f>H10</f>
        <v>8593.22</v>
      </c>
      <c r="AG10" s="7">
        <f>I10</f>
        <v>5759.98</v>
      </c>
      <c r="AH10" s="15">
        <v>13.134</v>
      </c>
      <c r="AI10" s="11">
        <v>0.005</v>
      </c>
      <c r="AJ10" s="11">
        <v>39.07</v>
      </c>
      <c r="AK10" s="11">
        <v>2.8</v>
      </c>
      <c r="AL10" s="11">
        <v>107.65</v>
      </c>
      <c r="AM10" s="11">
        <v>10.27</v>
      </c>
      <c r="AN10" s="11">
        <v>1131.87</v>
      </c>
      <c r="AO10" s="11">
        <v>250.3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41.25" customHeight="1">
      <c r="A11" s="3"/>
      <c r="B11" s="3"/>
      <c r="C11" s="5"/>
      <c r="D11" s="5"/>
      <c r="E11" s="5"/>
      <c r="F11" s="8"/>
      <c r="G11" s="8"/>
      <c r="H11" s="7"/>
      <c r="I11" s="7"/>
      <c r="J11" s="8">
        <f>L11+N11</f>
        <v>25121.280000000002</v>
      </c>
      <c r="K11" s="8">
        <f>M11+O11</f>
        <v>25121.280000000002</v>
      </c>
      <c r="L11" s="8">
        <v>22119.4</v>
      </c>
      <c r="M11" s="8">
        <v>22119.4</v>
      </c>
      <c r="N11" s="8">
        <v>3001.88</v>
      </c>
      <c r="O11" s="8">
        <v>3001.88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7"/>
      <c r="AI11" s="8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41.25" customHeight="1">
      <c r="A12" s="3">
        <v>1</v>
      </c>
      <c r="B12" s="3" t="s">
        <v>48</v>
      </c>
      <c r="C12" s="5">
        <v>2</v>
      </c>
      <c r="D12" s="5"/>
      <c r="E12" s="5"/>
      <c r="F12" s="8"/>
      <c r="G12" s="8"/>
      <c r="H12" s="7"/>
      <c r="I12" s="7"/>
      <c r="J12" s="7"/>
      <c r="K12" s="7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23.25" customHeight="1">
      <c r="A13" s="4">
        <v>2</v>
      </c>
      <c r="B13" s="4" t="s">
        <v>45</v>
      </c>
      <c r="C13" s="4">
        <v>2</v>
      </c>
      <c r="D13" s="4"/>
      <c r="E13" s="4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>AP13+AZ13</f>
        <v>1121.4199999999998</v>
      </c>
      <c r="AA13" s="9">
        <f>AQ13+BA13</f>
        <v>1121.4199999999998</v>
      </c>
      <c r="AB13" s="9">
        <v>932.86</v>
      </c>
      <c r="AC13" s="9">
        <v>188.56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1091.85</v>
      </c>
      <c r="AQ13" s="9">
        <v>1091.85</v>
      </c>
      <c r="AR13" s="9"/>
      <c r="AS13" s="9"/>
      <c r="AT13" s="9"/>
      <c r="AU13" s="9"/>
      <c r="AV13" s="9"/>
      <c r="AW13" s="9"/>
      <c r="AX13" s="9"/>
      <c r="AY13" s="9"/>
      <c r="AZ13" s="9">
        <v>29.57</v>
      </c>
      <c r="BA13" s="10">
        <v>29.57</v>
      </c>
    </row>
    <row r="15" spans="33:38" ht="17.25" customHeight="1">
      <c r="AG15" s="13"/>
      <c r="AH15" s="12"/>
      <c r="AL15" s="14"/>
    </row>
    <row r="16" spans="2:46" ht="17.25" customHeight="1">
      <c r="B16" s="23" t="s">
        <v>47</v>
      </c>
      <c r="C16" s="23"/>
      <c r="D16" s="23"/>
      <c r="E16" s="23"/>
      <c r="F16" s="23"/>
      <c r="G16" s="23"/>
      <c r="H16" s="23"/>
      <c r="AP16" s="23" t="s">
        <v>44</v>
      </c>
      <c r="AQ16" s="24"/>
      <c r="AR16" s="24"/>
      <c r="AS16" s="24"/>
      <c r="AT16" s="24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9" spans="3:5" ht="17.25" customHeight="1">
      <c r="C49" s="6"/>
      <c r="D49" s="6"/>
      <c r="E49" s="6"/>
    </row>
    <row r="50" spans="3:5" ht="17.25" customHeight="1">
      <c r="C50" s="26" t="s">
        <v>43</v>
      </c>
      <c r="D50" s="26"/>
      <c r="E50" s="26"/>
    </row>
    <row r="51" spans="3:5" ht="17.25" customHeight="1">
      <c r="C51" s="26" t="s">
        <v>46</v>
      </c>
      <c r="D51" s="26"/>
      <c r="E51" s="26"/>
    </row>
  </sheetData>
  <sheetProtection/>
  <mergeCells count="54">
    <mergeCell ref="C50:E50"/>
    <mergeCell ref="C51:E51"/>
    <mergeCell ref="B16:H16"/>
    <mergeCell ref="AP16:AT16"/>
    <mergeCell ref="C35:E35"/>
    <mergeCell ref="C36:E36"/>
    <mergeCell ref="AZ6:BA7"/>
    <mergeCell ref="AB7:AB8"/>
    <mergeCell ref="AC7:AC8"/>
    <mergeCell ref="AD7:AD8"/>
    <mergeCell ref="AE7:AE8"/>
    <mergeCell ref="AH7:AI7"/>
    <mergeCell ref="AR6:AS7"/>
    <mergeCell ref="AT6:AU7"/>
    <mergeCell ref="AV6:AW7"/>
    <mergeCell ref="AX6:AY7"/>
    <mergeCell ref="AN6:AO7"/>
    <mergeCell ref="AP6:AQ7"/>
    <mergeCell ref="AJ7:AK7"/>
    <mergeCell ref="AL7:AM7"/>
    <mergeCell ref="AA6:AA8"/>
    <mergeCell ref="AB6:AE6"/>
    <mergeCell ref="AF6:AG7"/>
    <mergeCell ref="AH6:AM6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</mergeCells>
  <printOptions/>
  <pageMargins left="0.3937007874015748" right="0.3937007874015748" top="0.984251968503937" bottom="0.5905511811023623" header="0" footer="0"/>
  <pageSetup horizontalDpi="600" verticalDpi="600" orientation="landscape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A1">
      <selection activeCell="M21" sqref="M21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8" width="7.57421875" style="1" customWidth="1"/>
    <col min="9" max="9" width="6.71093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6.8515625" style="1" customWidth="1"/>
    <col min="30" max="30" width="6.421875" style="1" customWidth="1"/>
    <col min="31" max="31" width="5.851562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8515625" style="1" customWidth="1"/>
    <col min="54" max="16384" width="7.140625" style="1" customWidth="1"/>
  </cols>
  <sheetData>
    <row r="1" spans="1:53" ht="4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58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" t="s">
        <v>4</v>
      </c>
      <c r="K8" s="2" t="s">
        <v>32</v>
      </c>
      <c r="L8" s="2" t="s">
        <v>4</v>
      </c>
      <c r="M8" s="2" t="s">
        <v>32</v>
      </c>
      <c r="N8" s="2" t="s">
        <v>4</v>
      </c>
      <c r="O8" s="2" t="s">
        <v>32</v>
      </c>
      <c r="P8" s="2" t="s">
        <v>4</v>
      </c>
      <c r="Q8" s="2" t="s">
        <v>32</v>
      </c>
      <c r="R8" s="2" t="s">
        <v>4</v>
      </c>
      <c r="S8" s="2" t="s">
        <v>32</v>
      </c>
      <c r="T8" s="2" t="s">
        <v>4</v>
      </c>
      <c r="U8" s="2" t="s">
        <v>32</v>
      </c>
      <c r="V8" s="2" t="s">
        <v>4</v>
      </c>
      <c r="W8" s="2" t="s">
        <v>32</v>
      </c>
      <c r="X8" s="2" t="s">
        <v>4</v>
      </c>
      <c r="Y8" s="2" t="s">
        <v>32</v>
      </c>
      <c r="Z8" s="22"/>
      <c r="AA8" s="22"/>
      <c r="AB8" s="22"/>
      <c r="AC8" s="22"/>
      <c r="AD8" s="22"/>
      <c r="AE8" s="22"/>
      <c r="AF8" s="2" t="s">
        <v>4</v>
      </c>
      <c r="AG8" s="2" t="s">
        <v>32</v>
      </c>
      <c r="AH8" s="2" t="s">
        <v>4</v>
      </c>
      <c r="AI8" s="2" t="s">
        <v>32</v>
      </c>
      <c r="AJ8" s="2" t="s">
        <v>4</v>
      </c>
      <c r="AK8" s="2" t="s">
        <v>32</v>
      </c>
      <c r="AL8" s="2" t="s">
        <v>4</v>
      </c>
      <c r="AM8" s="2" t="s">
        <v>32</v>
      </c>
      <c r="AN8" s="2" t="s">
        <v>4</v>
      </c>
      <c r="AO8" s="2" t="s">
        <v>32</v>
      </c>
      <c r="AP8" s="2" t="s">
        <v>4</v>
      </c>
      <c r="AQ8" s="2" t="s">
        <v>32</v>
      </c>
      <c r="AR8" s="2" t="s">
        <v>4</v>
      </c>
      <c r="AS8" s="2" t="s">
        <v>32</v>
      </c>
      <c r="AT8" s="2" t="s">
        <v>4</v>
      </c>
      <c r="AU8" s="2" t="s">
        <v>32</v>
      </c>
      <c r="AV8" s="2" t="s">
        <v>4</v>
      </c>
      <c r="AW8" s="2" t="s">
        <v>32</v>
      </c>
      <c r="AX8" s="2" t="s">
        <v>4</v>
      </c>
      <c r="AY8" s="2" t="s">
        <v>32</v>
      </c>
      <c r="AZ8" s="2" t="s">
        <v>4</v>
      </c>
      <c r="BA8" s="2" t="s">
        <v>32</v>
      </c>
    </row>
    <row r="9" spans="1:53" ht="17.25" customHeight="1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</row>
    <row r="10" spans="1:53" ht="41.25" customHeight="1">
      <c r="A10" s="8"/>
      <c r="B10" s="8"/>
      <c r="C10" s="8"/>
      <c r="D10" s="8"/>
      <c r="E10" s="8"/>
      <c r="F10" s="8">
        <v>5049</v>
      </c>
      <c r="G10" s="8"/>
      <c r="H10" s="7">
        <v>12628.43</v>
      </c>
      <c r="I10" s="7">
        <v>9163.07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>AH10+AJ10+AL10+AN10+AF10</f>
        <v>13493.86</v>
      </c>
      <c r="AA10" s="7">
        <f>AI10+AK10+AM10+AO10+AG10</f>
        <v>9377.67</v>
      </c>
      <c r="AB10" s="8">
        <v>2872.02</v>
      </c>
      <c r="AC10" s="8">
        <v>3032.68</v>
      </c>
      <c r="AD10" s="7">
        <v>3472.97</v>
      </c>
      <c r="AE10" s="8"/>
      <c r="AF10" s="7">
        <f>H10</f>
        <v>12628.43</v>
      </c>
      <c r="AG10" s="7">
        <f>I10</f>
        <v>9163.07</v>
      </c>
      <c r="AH10" s="15">
        <v>9.92</v>
      </c>
      <c r="AI10" s="11">
        <v>3.82</v>
      </c>
      <c r="AJ10" s="11">
        <v>79.65</v>
      </c>
      <c r="AK10" s="11">
        <v>41.69</v>
      </c>
      <c r="AL10" s="11">
        <v>103.72</v>
      </c>
      <c r="AM10" s="11">
        <v>9.58</v>
      </c>
      <c r="AN10" s="11">
        <v>672.14</v>
      </c>
      <c r="AO10" s="11">
        <v>159.51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41.25" customHeight="1">
      <c r="A11" s="8"/>
      <c r="B11" s="8"/>
      <c r="C11" s="8"/>
      <c r="D11" s="8"/>
      <c r="E11" s="8"/>
      <c r="F11" s="8"/>
      <c r="G11" s="8"/>
      <c r="H11" s="7"/>
      <c r="I11" s="7"/>
      <c r="J11" s="8">
        <f>L11+N11</f>
        <v>30154.57</v>
      </c>
      <c r="K11" s="8">
        <f>M11+O11</f>
        <v>30154.57</v>
      </c>
      <c r="L11" s="8">
        <v>30149.37</v>
      </c>
      <c r="M11" s="8">
        <v>30149.37</v>
      </c>
      <c r="N11" s="8">
        <v>5.2</v>
      </c>
      <c r="O11" s="8">
        <v>5.2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7"/>
      <c r="AI11" s="8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41.25" customHeight="1">
      <c r="A12" s="8">
        <v>1</v>
      </c>
      <c r="B12" s="8" t="s">
        <v>48</v>
      </c>
      <c r="C12" s="8">
        <v>2</v>
      </c>
      <c r="D12" s="8"/>
      <c r="E12" s="8"/>
      <c r="F12" s="8"/>
      <c r="G12" s="8"/>
      <c r="H12" s="7"/>
      <c r="I12" s="7"/>
      <c r="J12" s="7"/>
      <c r="K12" s="7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23.25" customHeight="1">
      <c r="A13" s="9">
        <v>2</v>
      </c>
      <c r="B13" s="9" t="s">
        <v>45</v>
      </c>
      <c r="C13" s="9">
        <v>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>AP13+AZ13</f>
        <v>676.7099999999999</v>
      </c>
      <c r="AA13" s="10">
        <f>AQ13+BA13</f>
        <v>167.85999999999999</v>
      </c>
      <c r="AB13" s="17">
        <v>167.86</v>
      </c>
      <c r="AC13" s="17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635.31</v>
      </c>
      <c r="AQ13" s="9">
        <v>149.45</v>
      </c>
      <c r="AR13" s="9"/>
      <c r="AS13" s="9"/>
      <c r="AT13" s="9"/>
      <c r="AU13" s="9"/>
      <c r="AV13" s="9"/>
      <c r="AW13" s="9"/>
      <c r="AX13" s="9"/>
      <c r="AY13" s="9"/>
      <c r="AZ13" s="9">
        <v>41.4</v>
      </c>
      <c r="BA13" s="10">
        <v>18.41</v>
      </c>
    </row>
    <row r="15" spans="33:47" ht="17.25" customHeight="1">
      <c r="AG15" s="13"/>
      <c r="AH15" s="12"/>
      <c r="AL15" s="14"/>
      <c r="AU15" s="16"/>
    </row>
    <row r="16" spans="2:46" ht="17.25" customHeight="1">
      <c r="B16" s="23" t="s">
        <v>60</v>
      </c>
      <c r="C16" s="23"/>
      <c r="D16" s="23"/>
      <c r="E16" s="23"/>
      <c r="F16" s="23"/>
      <c r="G16" s="23"/>
      <c r="H16" s="23"/>
      <c r="AP16" s="23" t="s">
        <v>59</v>
      </c>
      <c r="AQ16" s="24"/>
      <c r="AR16" s="24"/>
      <c r="AS16" s="24"/>
      <c r="AT16" s="24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9" spans="3:5" ht="17.25" customHeight="1">
      <c r="C49" s="6"/>
      <c r="D49" s="6"/>
      <c r="E49" s="6"/>
    </row>
    <row r="50" spans="3:5" ht="17.25" customHeight="1">
      <c r="C50" s="26" t="s">
        <v>43</v>
      </c>
      <c r="D50" s="26"/>
      <c r="E50" s="26"/>
    </row>
    <row r="51" spans="3:5" ht="17.25" customHeight="1">
      <c r="C51" s="26" t="s">
        <v>46</v>
      </c>
      <c r="D51" s="26"/>
      <c r="E51" s="26"/>
    </row>
  </sheetData>
  <sheetProtection/>
  <mergeCells count="54"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AV6:AW7"/>
    <mergeCell ref="AX6:AY7"/>
    <mergeCell ref="AZ6:BA7"/>
    <mergeCell ref="AB7:AB8"/>
    <mergeCell ref="AC7:AC8"/>
    <mergeCell ref="AD7:AD8"/>
    <mergeCell ref="AE7:AE8"/>
    <mergeCell ref="AH7:AI7"/>
    <mergeCell ref="AB6:AE6"/>
    <mergeCell ref="AF6:AG7"/>
    <mergeCell ref="C50:E50"/>
    <mergeCell ref="C51:E51"/>
    <mergeCell ref="AR6:AS7"/>
    <mergeCell ref="AT6:AU7"/>
    <mergeCell ref="AA6:AA8"/>
    <mergeCell ref="AH6:AM6"/>
    <mergeCell ref="AN6:AO7"/>
    <mergeCell ref="AP6:AQ7"/>
    <mergeCell ref="AJ7:AK7"/>
    <mergeCell ref="AL7:AM7"/>
    <mergeCell ref="B16:H16"/>
    <mergeCell ref="AP16:AT16"/>
    <mergeCell ref="C35:E35"/>
    <mergeCell ref="C36:E36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A1">
      <selection activeCell="J4" sqref="J4:Y4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8" width="7.57421875" style="1" customWidth="1"/>
    <col min="9" max="9" width="6.71093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6.8515625" style="1" customWidth="1"/>
    <col min="30" max="30" width="6.421875" style="1" customWidth="1"/>
    <col min="31" max="31" width="5.851562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8515625" style="1" customWidth="1"/>
    <col min="54" max="16384" width="7.140625" style="1" customWidth="1"/>
  </cols>
  <sheetData>
    <row r="1" spans="1:53" ht="4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61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" t="s">
        <v>4</v>
      </c>
      <c r="K8" s="2" t="s">
        <v>32</v>
      </c>
      <c r="L8" s="2" t="s">
        <v>4</v>
      </c>
      <c r="M8" s="2" t="s">
        <v>32</v>
      </c>
      <c r="N8" s="2" t="s">
        <v>4</v>
      </c>
      <c r="O8" s="2" t="s">
        <v>32</v>
      </c>
      <c r="P8" s="2" t="s">
        <v>4</v>
      </c>
      <c r="Q8" s="2" t="s">
        <v>32</v>
      </c>
      <c r="R8" s="2" t="s">
        <v>4</v>
      </c>
      <c r="S8" s="2" t="s">
        <v>32</v>
      </c>
      <c r="T8" s="2" t="s">
        <v>4</v>
      </c>
      <c r="U8" s="2" t="s">
        <v>32</v>
      </c>
      <c r="V8" s="2" t="s">
        <v>4</v>
      </c>
      <c r="W8" s="2" t="s">
        <v>32</v>
      </c>
      <c r="X8" s="2" t="s">
        <v>4</v>
      </c>
      <c r="Y8" s="2" t="s">
        <v>32</v>
      </c>
      <c r="Z8" s="22"/>
      <c r="AA8" s="22"/>
      <c r="AB8" s="22"/>
      <c r="AC8" s="22"/>
      <c r="AD8" s="22"/>
      <c r="AE8" s="22"/>
      <c r="AF8" s="2" t="s">
        <v>4</v>
      </c>
      <c r="AG8" s="2" t="s">
        <v>32</v>
      </c>
      <c r="AH8" s="2" t="s">
        <v>4</v>
      </c>
      <c r="AI8" s="2" t="s">
        <v>32</v>
      </c>
      <c r="AJ8" s="2" t="s">
        <v>4</v>
      </c>
      <c r="AK8" s="2" t="s">
        <v>32</v>
      </c>
      <c r="AL8" s="2" t="s">
        <v>4</v>
      </c>
      <c r="AM8" s="2" t="s">
        <v>32</v>
      </c>
      <c r="AN8" s="2" t="s">
        <v>4</v>
      </c>
      <c r="AO8" s="2" t="s">
        <v>32</v>
      </c>
      <c r="AP8" s="2" t="s">
        <v>4</v>
      </c>
      <c r="AQ8" s="2" t="s">
        <v>32</v>
      </c>
      <c r="AR8" s="2" t="s">
        <v>4</v>
      </c>
      <c r="AS8" s="2" t="s">
        <v>32</v>
      </c>
      <c r="AT8" s="2" t="s">
        <v>4</v>
      </c>
      <c r="AU8" s="2" t="s">
        <v>32</v>
      </c>
      <c r="AV8" s="2" t="s">
        <v>4</v>
      </c>
      <c r="AW8" s="2" t="s">
        <v>32</v>
      </c>
      <c r="AX8" s="2" t="s">
        <v>4</v>
      </c>
      <c r="AY8" s="2" t="s">
        <v>32</v>
      </c>
      <c r="AZ8" s="2" t="s">
        <v>4</v>
      </c>
      <c r="BA8" s="2" t="s">
        <v>32</v>
      </c>
    </row>
    <row r="9" spans="1:53" ht="17.25" customHeight="1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</row>
    <row r="10" spans="1:53" ht="41.25" customHeight="1">
      <c r="A10" s="8"/>
      <c r="B10" s="8"/>
      <c r="C10" s="8"/>
      <c r="D10" s="8"/>
      <c r="E10" s="8"/>
      <c r="F10" s="8">
        <v>5053</v>
      </c>
      <c r="G10" s="8"/>
      <c r="H10" s="7">
        <v>12017.74</v>
      </c>
      <c r="I10" s="7">
        <v>9291.69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>AH10+AJ10+AL10+AN10+AF10</f>
        <v>12695.504</v>
      </c>
      <c r="AA10" s="7">
        <f>AI10+AK10+AM10+AO10+AG10</f>
        <v>9517.677</v>
      </c>
      <c r="AB10" s="8">
        <v>2874.86</v>
      </c>
      <c r="AC10" s="8">
        <v>3041.37</v>
      </c>
      <c r="AD10" s="7">
        <v>3601.45</v>
      </c>
      <c r="AE10" s="8"/>
      <c r="AF10" s="7">
        <f>H10</f>
        <v>12017.74</v>
      </c>
      <c r="AG10" s="7">
        <f>I10</f>
        <v>9291.69</v>
      </c>
      <c r="AH10" s="15">
        <v>0.322</v>
      </c>
      <c r="AI10" s="11">
        <v>0.005</v>
      </c>
      <c r="AJ10" s="11">
        <v>118.43</v>
      </c>
      <c r="AK10" s="11">
        <v>72.15</v>
      </c>
      <c r="AL10" s="11">
        <v>8.144</v>
      </c>
      <c r="AM10" s="11">
        <v>4.262</v>
      </c>
      <c r="AN10" s="11">
        <v>550.868</v>
      </c>
      <c r="AO10" s="11">
        <v>149.57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41.25" customHeight="1">
      <c r="A11" s="8"/>
      <c r="B11" s="8"/>
      <c r="C11" s="8"/>
      <c r="D11" s="8"/>
      <c r="E11" s="8"/>
      <c r="F11" s="8"/>
      <c r="G11" s="8"/>
      <c r="H11" s="7"/>
      <c r="I11" s="7"/>
      <c r="J11" s="8">
        <f>L11+N11</f>
        <v>31518.513</v>
      </c>
      <c r="K11" s="8">
        <f>M11+O11</f>
        <v>31344.903</v>
      </c>
      <c r="L11" s="8">
        <v>31344.903</v>
      </c>
      <c r="M11" s="8">
        <v>31344.903</v>
      </c>
      <c r="N11" s="8">
        <v>173.61</v>
      </c>
      <c r="O11" s="8"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7"/>
      <c r="AI11" s="8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41.25" customHeight="1">
      <c r="A12" s="8">
        <v>1</v>
      </c>
      <c r="B12" s="8" t="s">
        <v>48</v>
      </c>
      <c r="C12" s="8">
        <v>2</v>
      </c>
      <c r="D12" s="8"/>
      <c r="E12" s="8"/>
      <c r="F12" s="8"/>
      <c r="G12" s="8"/>
      <c r="H12" s="7"/>
      <c r="I12" s="7"/>
      <c r="J12" s="7"/>
      <c r="K12" s="7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23.25" customHeight="1">
      <c r="A13" s="9">
        <v>2</v>
      </c>
      <c r="B13" s="9" t="s">
        <v>45</v>
      </c>
      <c r="C13" s="9">
        <v>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>AP13+AZ13</f>
        <v>0</v>
      </c>
      <c r="AA13" s="9">
        <f>AQ13+BA13</f>
        <v>0</v>
      </c>
      <c r="AB13" s="17"/>
      <c r="AC13" s="17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0</v>
      </c>
      <c r="AQ13" s="9">
        <v>0</v>
      </c>
      <c r="AR13" s="9"/>
      <c r="AS13" s="9"/>
      <c r="AT13" s="9"/>
      <c r="AU13" s="9"/>
      <c r="AV13" s="9"/>
      <c r="AW13" s="9"/>
      <c r="AX13" s="9"/>
      <c r="AY13" s="9"/>
      <c r="AZ13" s="9">
        <v>0</v>
      </c>
      <c r="BA13" s="9">
        <v>0</v>
      </c>
    </row>
    <row r="15" spans="33:47" ht="17.25" customHeight="1">
      <c r="AG15" s="13"/>
      <c r="AH15" s="12"/>
      <c r="AL15" s="14"/>
      <c r="AU15" s="16"/>
    </row>
    <row r="16" spans="2:46" ht="17.25" customHeight="1">
      <c r="B16" s="23" t="s">
        <v>60</v>
      </c>
      <c r="C16" s="23"/>
      <c r="D16" s="23"/>
      <c r="E16" s="23"/>
      <c r="F16" s="23"/>
      <c r="G16" s="23"/>
      <c r="H16" s="23"/>
      <c r="AP16" s="23" t="s">
        <v>59</v>
      </c>
      <c r="AQ16" s="24"/>
      <c r="AR16" s="24"/>
      <c r="AS16" s="24"/>
      <c r="AT16" s="24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9" spans="3:5" ht="17.25" customHeight="1">
      <c r="C49" s="6"/>
      <c r="D49" s="6"/>
      <c r="E49" s="6"/>
    </row>
    <row r="50" spans="3:5" ht="17.25" customHeight="1">
      <c r="C50" s="26" t="s">
        <v>43</v>
      </c>
      <c r="D50" s="26"/>
      <c r="E50" s="26"/>
    </row>
    <row r="51" spans="3:5" ht="17.25" customHeight="1">
      <c r="C51" s="26" t="s">
        <v>46</v>
      </c>
      <c r="D51" s="26"/>
      <c r="E51" s="26"/>
    </row>
  </sheetData>
  <sheetProtection/>
  <mergeCells count="54">
    <mergeCell ref="C50:E50"/>
    <mergeCell ref="C51:E51"/>
    <mergeCell ref="B16:H16"/>
    <mergeCell ref="AP16:AT16"/>
    <mergeCell ref="C35:E35"/>
    <mergeCell ref="C36:E36"/>
    <mergeCell ref="AZ6:BA7"/>
    <mergeCell ref="AB7:AB8"/>
    <mergeCell ref="AC7:AC8"/>
    <mergeCell ref="AD7:AD8"/>
    <mergeCell ref="AE7:AE8"/>
    <mergeCell ref="AH7:AI7"/>
    <mergeCell ref="AR6:AS7"/>
    <mergeCell ref="AT6:AU7"/>
    <mergeCell ref="AV6:AW7"/>
    <mergeCell ref="AX6:AY7"/>
    <mergeCell ref="AN6:AO7"/>
    <mergeCell ref="AP6:AQ7"/>
    <mergeCell ref="AJ7:AK7"/>
    <mergeCell ref="AL7:AM7"/>
    <mergeCell ref="AA6:AA8"/>
    <mergeCell ref="AB6:AE6"/>
    <mergeCell ref="AF6:AG7"/>
    <mergeCell ref="AH6:AM6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A1">
      <selection activeCell="AG12" sqref="AG12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8" width="7.57421875" style="1" customWidth="1"/>
    <col min="9" max="9" width="6.71093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6.8515625" style="1" customWidth="1"/>
    <col min="30" max="30" width="6.421875" style="1" customWidth="1"/>
    <col min="31" max="31" width="5.851562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8515625" style="1" customWidth="1"/>
    <col min="54" max="16384" width="7.140625" style="1" customWidth="1"/>
  </cols>
  <sheetData>
    <row r="1" spans="1:53" ht="4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62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" t="s">
        <v>4</v>
      </c>
      <c r="K8" s="2" t="s">
        <v>32</v>
      </c>
      <c r="L8" s="2" t="s">
        <v>4</v>
      </c>
      <c r="M8" s="2" t="s">
        <v>32</v>
      </c>
      <c r="N8" s="2" t="s">
        <v>4</v>
      </c>
      <c r="O8" s="2" t="s">
        <v>32</v>
      </c>
      <c r="P8" s="2" t="s">
        <v>4</v>
      </c>
      <c r="Q8" s="2" t="s">
        <v>32</v>
      </c>
      <c r="R8" s="2" t="s">
        <v>4</v>
      </c>
      <c r="S8" s="2" t="s">
        <v>32</v>
      </c>
      <c r="T8" s="2" t="s">
        <v>4</v>
      </c>
      <c r="U8" s="2" t="s">
        <v>32</v>
      </c>
      <c r="V8" s="2" t="s">
        <v>4</v>
      </c>
      <c r="W8" s="2" t="s">
        <v>32</v>
      </c>
      <c r="X8" s="2" t="s">
        <v>4</v>
      </c>
      <c r="Y8" s="2" t="s">
        <v>32</v>
      </c>
      <c r="Z8" s="22"/>
      <c r="AA8" s="22"/>
      <c r="AB8" s="22"/>
      <c r="AC8" s="22"/>
      <c r="AD8" s="22"/>
      <c r="AE8" s="22"/>
      <c r="AF8" s="2" t="s">
        <v>4</v>
      </c>
      <c r="AG8" s="2" t="s">
        <v>32</v>
      </c>
      <c r="AH8" s="2" t="s">
        <v>4</v>
      </c>
      <c r="AI8" s="2" t="s">
        <v>32</v>
      </c>
      <c r="AJ8" s="2" t="s">
        <v>4</v>
      </c>
      <c r="AK8" s="2" t="s">
        <v>32</v>
      </c>
      <c r="AL8" s="2" t="s">
        <v>4</v>
      </c>
      <c r="AM8" s="2" t="s">
        <v>32</v>
      </c>
      <c r="AN8" s="2" t="s">
        <v>4</v>
      </c>
      <c r="AO8" s="2" t="s">
        <v>32</v>
      </c>
      <c r="AP8" s="2" t="s">
        <v>4</v>
      </c>
      <c r="AQ8" s="2" t="s">
        <v>32</v>
      </c>
      <c r="AR8" s="2" t="s">
        <v>4</v>
      </c>
      <c r="AS8" s="2" t="s">
        <v>32</v>
      </c>
      <c r="AT8" s="2" t="s">
        <v>4</v>
      </c>
      <c r="AU8" s="2" t="s">
        <v>32</v>
      </c>
      <c r="AV8" s="2" t="s">
        <v>4</v>
      </c>
      <c r="AW8" s="2" t="s">
        <v>32</v>
      </c>
      <c r="AX8" s="2" t="s">
        <v>4</v>
      </c>
      <c r="AY8" s="2" t="s">
        <v>32</v>
      </c>
      <c r="AZ8" s="2" t="s">
        <v>4</v>
      </c>
      <c r="BA8" s="2" t="s">
        <v>32</v>
      </c>
    </row>
    <row r="9" spans="1:53" ht="17.25" customHeight="1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</row>
    <row r="10" spans="1:53" ht="41.25" customHeight="1">
      <c r="A10" s="8"/>
      <c r="B10" s="8"/>
      <c r="C10" s="8"/>
      <c r="D10" s="8"/>
      <c r="E10" s="8"/>
      <c r="F10" s="8">
        <v>5067</v>
      </c>
      <c r="G10" s="8"/>
      <c r="H10" s="7">
        <v>13352.58</v>
      </c>
      <c r="I10" s="7">
        <v>9677.76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>AH10+AJ10+AL10+AN10+AF10</f>
        <v>14220.333</v>
      </c>
      <c r="AA10" s="7">
        <f>AI10+AK10+AM10+AO10+AG10</f>
        <v>9937.659</v>
      </c>
      <c r="AB10" s="8">
        <v>2973.56</v>
      </c>
      <c r="AC10" s="8">
        <v>3200.95</v>
      </c>
      <c r="AD10" s="7">
        <v>3763.15</v>
      </c>
      <c r="AE10" s="8"/>
      <c r="AF10" s="7">
        <f>H10</f>
        <v>13352.58</v>
      </c>
      <c r="AG10" s="7">
        <f>I10</f>
        <v>9677.76</v>
      </c>
      <c r="AH10" s="15">
        <v>1.043</v>
      </c>
      <c r="AI10" s="11">
        <v>0.32</v>
      </c>
      <c r="AJ10" s="11">
        <v>124.34</v>
      </c>
      <c r="AK10" s="11">
        <v>92.17</v>
      </c>
      <c r="AL10" s="11">
        <v>122.7</v>
      </c>
      <c r="AM10" s="11">
        <v>11.03</v>
      </c>
      <c r="AN10" s="11">
        <v>619.67</v>
      </c>
      <c r="AO10" s="11">
        <f>125.53+30.849</f>
        <v>156.379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41.25" customHeight="1">
      <c r="A11" s="8"/>
      <c r="B11" s="8"/>
      <c r="C11" s="8"/>
      <c r="D11" s="8"/>
      <c r="E11" s="8"/>
      <c r="F11" s="8"/>
      <c r="G11" s="8"/>
      <c r="H11" s="7"/>
      <c r="I11" s="7"/>
      <c r="J11" s="8">
        <f>L11+N11</f>
        <v>32704.711</v>
      </c>
      <c r="K11" s="8">
        <f>M11+O11</f>
        <v>32704.711</v>
      </c>
      <c r="L11" s="8">
        <v>32531.101</v>
      </c>
      <c r="M11" s="8">
        <v>32531.101</v>
      </c>
      <c r="N11" s="8">
        <v>173.61</v>
      </c>
      <c r="O11" s="8">
        <v>173.61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7"/>
      <c r="AI11" s="8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41.25" customHeight="1">
      <c r="A12" s="8">
        <v>1</v>
      </c>
      <c r="B12" s="8" t="s">
        <v>48</v>
      </c>
      <c r="C12" s="8">
        <v>2</v>
      </c>
      <c r="D12" s="8"/>
      <c r="E12" s="8"/>
      <c r="F12" s="8"/>
      <c r="G12" s="8"/>
      <c r="H12" s="7"/>
      <c r="I12" s="7"/>
      <c r="J12" s="7"/>
      <c r="K12" s="7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23.25" customHeight="1">
      <c r="A13" s="9">
        <v>2</v>
      </c>
      <c r="B13" s="9" t="s">
        <v>45</v>
      </c>
      <c r="C13" s="9">
        <v>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>AP13+AZ13</f>
        <v>563.37</v>
      </c>
      <c r="AA13" s="9">
        <f>AQ13+BA13</f>
        <v>0</v>
      </c>
      <c r="AB13" s="17"/>
      <c r="AC13" s="17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534.24</v>
      </c>
      <c r="AQ13" s="9">
        <v>0</v>
      </c>
      <c r="AR13" s="9"/>
      <c r="AS13" s="9"/>
      <c r="AT13" s="9"/>
      <c r="AU13" s="9"/>
      <c r="AV13" s="9"/>
      <c r="AW13" s="9"/>
      <c r="AX13" s="9"/>
      <c r="AY13" s="9"/>
      <c r="AZ13" s="9">
        <v>29.13</v>
      </c>
      <c r="BA13" s="9">
        <v>0</v>
      </c>
    </row>
    <row r="15" spans="33:47" ht="17.25" customHeight="1">
      <c r="AG15" s="13"/>
      <c r="AH15" s="12"/>
      <c r="AL15" s="14"/>
      <c r="AU15" s="16"/>
    </row>
    <row r="16" spans="2:46" ht="17.25" customHeight="1">
      <c r="B16" s="23" t="s">
        <v>60</v>
      </c>
      <c r="C16" s="23"/>
      <c r="D16" s="23"/>
      <c r="E16" s="23"/>
      <c r="F16" s="23"/>
      <c r="G16" s="23"/>
      <c r="H16" s="23"/>
      <c r="AP16" s="23" t="s">
        <v>59</v>
      </c>
      <c r="AQ16" s="24"/>
      <c r="AR16" s="24"/>
      <c r="AS16" s="24"/>
      <c r="AT16" s="24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9" spans="3:5" ht="17.25" customHeight="1">
      <c r="C49" s="6"/>
      <c r="D49" s="6"/>
      <c r="E49" s="6"/>
    </row>
    <row r="50" spans="3:5" ht="17.25" customHeight="1">
      <c r="C50" s="26" t="s">
        <v>43</v>
      </c>
      <c r="D50" s="26"/>
      <c r="E50" s="26"/>
    </row>
    <row r="51" spans="3:5" ht="17.25" customHeight="1">
      <c r="C51" s="26" t="s">
        <v>46</v>
      </c>
      <c r="D51" s="26"/>
      <c r="E51" s="26"/>
    </row>
  </sheetData>
  <sheetProtection/>
  <mergeCells count="54"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AV6:AW7"/>
    <mergeCell ref="AX6:AY7"/>
    <mergeCell ref="AZ6:BA7"/>
    <mergeCell ref="AB7:AB8"/>
    <mergeCell ref="AC7:AC8"/>
    <mergeCell ref="AD7:AD8"/>
    <mergeCell ref="AE7:AE8"/>
    <mergeCell ref="AH7:AI7"/>
    <mergeCell ref="AB6:AE6"/>
    <mergeCell ref="AF6:AG7"/>
    <mergeCell ref="C50:E50"/>
    <mergeCell ref="C51:E51"/>
    <mergeCell ref="AR6:AS7"/>
    <mergeCell ref="AT6:AU7"/>
    <mergeCell ref="AA6:AA8"/>
    <mergeCell ref="AH6:AM6"/>
    <mergeCell ref="AN6:AO7"/>
    <mergeCell ref="AP6:AQ7"/>
    <mergeCell ref="AJ7:AK7"/>
    <mergeCell ref="AL7:AM7"/>
    <mergeCell ref="B16:H16"/>
    <mergeCell ref="AP16:AT16"/>
    <mergeCell ref="C35:E35"/>
    <mergeCell ref="C36:E36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Z1">
      <selection activeCell="N12" sqref="N12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8" width="7.57421875" style="1" customWidth="1"/>
    <col min="9" max="9" width="6.71093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6.8515625" style="1" customWidth="1"/>
    <col min="30" max="30" width="6.421875" style="1" customWidth="1"/>
    <col min="31" max="31" width="5.851562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8515625" style="1" customWidth="1"/>
    <col min="54" max="16384" width="7.140625" style="1" customWidth="1"/>
  </cols>
  <sheetData>
    <row r="1" spans="1:53" ht="4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63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" t="s">
        <v>4</v>
      </c>
      <c r="K8" s="2" t="s">
        <v>32</v>
      </c>
      <c r="L8" s="2" t="s">
        <v>4</v>
      </c>
      <c r="M8" s="2" t="s">
        <v>32</v>
      </c>
      <c r="N8" s="2" t="s">
        <v>4</v>
      </c>
      <c r="O8" s="2" t="s">
        <v>32</v>
      </c>
      <c r="P8" s="2" t="s">
        <v>4</v>
      </c>
      <c r="Q8" s="2" t="s">
        <v>32</v>
      </c>
      <c r="R8" s="2" t="s">
        <v>4</v>
      </c>
      <c r="S8" s="2" t="s">
        <v>32</v>
      </c>
      <c r="T8" s="2" t="s">
        <v>4</v>
      </c>
      <c r="U8" s="2" t="s">
        <v>32</v>
      </c>
      <c r="V8" s="2" t="s">
        <v>4</v>
      </c>
      <c r="W8" s="2" t="s">
        <v>32</v>
      </c>
      <c r="X8" s="2" t="s">
        <v>4</v>
      </c>
      <c r="Y8" s="2" t="s">
        <v>32</v>
      </c>
      <c r="Z8" s="22"/>
      <c r="AA8" s="22"/>
      <c r="AB8" s="22"/>
      <c r="AC8" s="22"/>
      <c r="AD8" s="22"/>
      <c r="AE8" s="22"/>
      <c r="AF8" s="2" t="s">
        <v>4</v>
      </c>
      <c r="AG8" s="2" t="s">
        <v>32</v>
      </c>
      <c r="AH8" s="2" t="s">
        <v>4</v>
      </c>
      <c r="AI8" s="2" t="s">
        <v>32</v>
      </c>
      <c r="AJ8" s="2" t="s">
        <v>4</v>
      </c>
      <c r="AK8" s="2" t="s">
        <v>32</v>
      </c>
      <c r="AL8" s="2" t="s">
        <v>4</v>
      </c>
      <c r="AM8" s="2" t="s">
        <v>32</v>
      </c>
      <c r="AN8" s="2" t="s">
        <v>4</v>
      </c>
      <c r="AO8" s="2" t="s">
        <v>32</v>
      </c>
      <c r="AP8" s="2" t="s">
        <v>4</v>
      </c>
      <c r="AQ8" s="2" t="s">
        <v>32</v>
      </c>
      <c r="AR8" s="2" t="s">
        <v>4</v>
      </c>
      <c r="AS8" s="2" t="s">
        <v>32</v>
      </c>
      <c r="AT8" s="2" t="s">
        <v>4</v>
      </c>
      <c r="AU8" s="2" t="s">
        <v>32</v>
      </c>
      <c r="AV8" s="2" t="s">
        <v>4</v>
      </c>
      <c r="AW8" s="2" t="s">
        <v>32</v>
      </c>
      <c r="AX8" s="2" t="s">
        <v>4</v>
      </c>
      <c r="AY8" s="2" t="s">
        <v>32</v>
      </c>
      <c r="AZ8" s="2" t="s">
        <v>4</v>
      </c>
      <c r="BA8" s="2" t="s">
        <v>32</v>
      </c>
    </row>
    <row r="9" spans="1:53" ht="17.25" customHeight="1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</row>
    <row r="10" spans="1:53" ht="41.25" customHeight="1">
      <c r="A10" s="8"/>
      <c r="B10" s="8"/>
      <c r="C10" s="8"/>
      <c r="D10" s="8"/>
      <c r="E10" s="8"/>
      <c r="F10" s="8">
        <v>5067</v>
      </c>
      <c r="G10" s="8"/>
      <c r="H10" s="7">
        <v>13531.347</v>
      </c>
      <c r="I10" s="7">
        <v>9927.77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>AH10+AJ10+AL10+AN10+AF10</f>
        <v>14299.479</v>
      </c>
      <c r="AA10" s="7">
        <f>AI10+AK10+AM10+AO10+AG10</f>
        <v>10094.684000000001</v>
      </c>
      <c r="AB10" s="8">
        <v>2554.22</v>
      </c>
      <c r="AC10" s="8">
        <v>2796.46</v>
      </c>
      <c r="AD10" s="7">
        <v>3451.57</v>
      </c>
      <c r="AE10" s="8">
        <v>1292.43</v>
      </c>
      <c r="AF10" s="7">
        <f>H10</f>
        <v>13531.347</v>
      </c>
      <c r="AG10" s="7">
        <f>I10</f>
        <v>9927.77</v>
      </c>
      <c r="AH10" s="15">
        <v>2.347</v>
      </c>
      <c r="AI10" s="11">
        <v>1.043</v>
      </c>
      <c r="AJ10" s="11">
        <v>32.707</v>
      </c>
      <c r="AK10" s="11">
        <v>0.923</v>
      </c>
      <c r="AL10" s="11">
        <v>96.191</v>
      </c>
      <c r="AM10" s="11">
        <v>5.32</v>
      </c>
      <c r="AN10" s="11">
        <v>636.887</v>
      </c>
      <c r="AO10" s="11">
        <v>159.628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41.25" customHeight="1">
      <c r="A11" s="8"/>
      <c r="B11" s="8"/>
      <c r="C11" s="8"/>
      <c r="D11" s="8"/>
      <c r="E11" s="8"/>
      <c r="F11" s="8"/>
      <c r="G11" s="8"/>
      <c r="H11" s="7"/>
      <c r="I11" s="7"/>
      <c r="J11" s="8">
        <f>L11+N11</f>
        <v>34481.502</v>
      </c>
      <c r="K11" s="8">
        <f>M11+O11</f>
        <v>33852.36</v>
      </c>
      <c r="L11" s="8">
        <v>33852.36</v>
      </c>
      <c r="M11" s="8">
        <v>33852.36</v>
      </c>
      <c r="N11" s="8">
        <v>629.142</v>
      </c>
      <c r="O11" s="8"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7"/>
      <c r="AI11" s="8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41.25" customHeight="1">
      <c r="A12" s="8">
        <v>1</v>
      </c>
      <c r="B12" s="8" t="s">
        <v>48</v>
      </c>
      <c r="C12" s="8">
        <v>2</v>
      </c>
      <c r="D12" s="8"/>
      <c r="E12" s="8"/>
      <c r="F12" s="8"/>
      <c r="G12" s="8"/>
      <c r="H12" s="7"/>
      <c r="I12" s="7"/>
      <c r="J12" s="7"/>
      <c r="K12" s="7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23.25" customHeight="1">
      <c r="A13" s="9">
        <v>2</v>
      </c>
      <c r="B13" s="9" t="s">
        <v>45</v>
      </c>
      <c r="C13" s="9">
        <v>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>AP13+AZ13</f>
        <v>554.505</v>
      </c>
      <c r="AA13" s="9">
        <f>AQ13+BA13</f>
        <v>0</v>
      </c>
      <c r="AB13" s="17"/>
      <c r="AC13" s="17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526.196</v>
      </c>
      <c r="AQ13" s="9">
        <v>0</v>
      </c>
      <c r="AR13" s="9"/>
      <c r="AS13" s="9"/>
      <c r="AT13" s="9"/>
      <c r="AU13" s="9"/>
      <c r="AV13" s="9"/>
      <c r="AW13" s="9"/>
      <c r="AX13" s="9"/>
      <c r="AY13" s="9"/>
      <c r="AZ13" s="9">
        <v>28.309</v>
      </c>
      <c r="BA13" s="9">
        <v>0</v>
      </c>
    </row>
    <row r="15" spans="33:47" ht="17.25" customHeight="1">
      <c r="AG15" s="13"/>
      <c r="AH15" s="12"/>
      <c r="AL15" s="14"/>
      <c r="AU15" s="16"/>
    </row>
    <row r="16" spans="2:46" ht="17.25" customHeight="1">
      <c r="B16" s="23" t="s">
        <v>60</v>
      </c>
      <c r="C16" s="23"/>
      <c r="D16" s="23"/>
      <c r="E16" s="23"/>
      <c r="F16" s="23"/>
      <c r="G16" s="23"/>
      <c r="H16" s="23"/>
      <c r="AP16" s="23" t="s">
        <v>59</v>
      </c>
      <c r="AQ16" s="24"/>
      <c r="AR16" s="24"/>
      <c r="AS16" s="24"/>
      <c r="AT16" s="24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9" spans="3:5" ht="17.25" customHeight="1">
      <c r="C49" s="6"/>
      <c r="D49" s="6"/>
      <c r="E49" s="6"/>
    </row>
    <row r="50" spans="3:5" ht="17.25" customHeight="1">
      <c r="C50" s="26" t="s">
        <v>43</v>
      </c>
      <c r="D50" s="26"/>
      <c r="E50" s="26"/>
    </row>
    <row r="51" spans="3:5" ht="17.25" customHeight="1">
      <c r="C51" s="26" t="s">
        <v>46</v>
      </c>
      <c r="D51" s="26"/>
      <c r="E51" s="26"/>
    </row>
  </sheetData>
  <sheetProtection/>
  <mergeCells count="54">
    <mergeCell ref="C50:E50"/>
    <mergeCell ref="C51:E51"/>
    <mergeCell ref="B16:H16"/>
    <mergeCell ref="AP16:AT16"/>
    <mergeCell ref="C35:E35"/>
    <mergeCell ref="C36:E36"/>
    <mergeCell ref="AZ6:BA7"/>
    <mergeCell ref="AB7:AB8"/>
    <mergeCell ref="AC7:AC8"/>
    <mergeCell ref="AD7:AD8"/>
    <mergeCell ref="AE7:AE8"/>
    <mergeCell ref="AH7:AI7"/>
    <mergeCell ref="AR6:AS7"/>
    <mergeCell ref="AT6:AU7"/>
    <mergeCell ref="AV6:AW7"/>
    <mergeCell ref="AX6:AY7"/>
    <mergeCell ref="AN6:AO7"/>
    <mergeCell ref="AP6:AQ7"/>
    <mergeCell ref="AJ7:AK7"/>
    <mergeCell ref="AL7:AM7"/>
    <mergeCell ref="AA6:AA8"/>
    <mergeCell ref="AB6:AE6"/>
    <mergeCell ref="AF6:AG7"/>
    <mergeCell ref="AH6:AM6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Z1">
      <selection activeCell="P11" sqref="P11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9" width="7.574218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6.8515625" style="1" customWidth="1"/>
    <col min="30" max="30" width="6.421875" style="1" customWidth="1"/>
    <col min="31" max="31" width="5.851562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8515625" style="1" customWidth="1"/>
    <col min="54" max="16384" width="7.140625" style="1" customWidth="1"/>
  </cols>
  <sheetData>
    <row r="1" spans="1:53" ht="4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64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" t="s">
        <v>4</v>
      </c>
      <c r="K8" s="2" t="s">
        <v>32</v>
      </c>
      <c r="L8" s="2" t="s">
        <v>4</v>
      </c>
      <c r="M8" s="2" t="s">
        <v>32</v>
      </c>
      <c r="N8" s="2" t="s">
        <v>4</v>
      </c>
      <c r="O8" s="2" t="s">
        <v>32</v>
      </c>
      <c r="P8" s="2" t="s">
        <v>4</v>
      </c>
      <c r="Q8" s="2" t="s">
        <v>32</v>
      </c>
      <c r="R8" s="2" t="s">
        <v>4</v>
      </c>
      <c r="S8" s="2" t="s">
        <v>32</v>
      </c>
      <c r="T8" s="2" t="s">
        <v>4</v>
      </c>
      <c r="U8" s="2" t="s">
        <v>32</v>
      </c>
      <c r="V8" s="2" t="s">
        <v>4</v>
      </c>
      <c r="W8" s="2" t="s">
        <v>32</v>
      </c>
      <c r="X8" s="2" t="s">
        <v>4</v>
      </c>
      <c r="Y8" s="2" t="s">
        <v>32</v>
      </c>
      <c r="Z8" s="22"/>
      <c r="AA8" s="22"/>
      <c r="AB8" s="22"/>
      <c r="AC8" s="22"/>
      <c r="AD8" s="22"/>
      <c r="AE8" s="22"/>
      <c r="AF8" s="2" t="s">
        <v>4</v>
      </c>
      <c r="AG8" s="2" t="s">
        <v>32</v>
      </c>
      <c r="AH8" s="2" t="s">
        <v>4</v>
      </c>
      <c r="AI8" s="2" t="s">
        <v>32</v>
      </c>
      <c r="AJ8" s="2" t="s">
        <v>4</v>
      </c>
      <c r="AK8" s="2" t="s">
        <v>32</v>
      </c>
      <c r="AL8" s="2" t="s">
        <v>4</v>
      </c>
      <c r="AM8" s="2" t="s">
        <v>32</v>
      </c>
      <c r="AN8" s="2" t="s">
        <v>4</v>
      </c>
      <c r="AO8" s="2" t="s">
        <v>32</v>
      </c>
      <c r="AP8" s="2" t="s">
        <v>4</v>
      </c>
      <c r="AQ8" s="2" t="s">
        <v>32</v>
      </c>
      <c r="AR8" s="2" t="s">
        <v>4</v>
      </c>
      <c r="AS8" s="2" t="s">
        <v>32</v>
      </c>
      <c r="AT8" s="2" t="s">
        <v>4</v>
      </c>
      <c r="AU8" s="2" t="s">
        <v>32</v>
      </c>
      <c r="AV8" s="2" t="s">
        <v>4</v>
      </c>
      <c r="AW8" s="2" t="s">
        <v>32</v>
      </c>
      <c r="AX8" s="2" t="s">
        <v>4</v>
      </c>
      <c r="AY8" s="2" t="s">
        <v>32</v>
      </c>
      <c r="AZ8" s="2" t="s">
        <v>4</v>
      </c>
      <c r="BA8" s="2" t="s">
        <v>32</v>
      </c>
    </row>
    <row r="9" spans="1:53" ht="17.25" customHeight="1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</row>
    <row r="10" spans="1:53" ht="41.25" customHeight="1">
      <c r="A10" s="8"/>
      <c r="B10" s="8"/>
      <c r="C10" s="8"/>
      <c r="D10" s="8"/>
      <c r="E10" s="8"/>
      <c r="F10" s="8">
        <v>5067</v>
      </c>
      <c r="G10" s="8"/>
      <c r="H10" s="7">
        <v>13633.73</v>
      </c>
      <c r="I10" s="7">
        <v>11391.03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>AH10+AJ10+AL10+AN10+AF10</f>
        <v>14203.133</v>
      </c>
      <c r="AA10" s="7">
        <f>AI10+AK10+AM10+AO10+AG10</f>
        <v>11427.85</v>
      </c>
      <c r="AB10" s="8">
        <v>3101.08</v>
      </c>
      <c r="AC10" s="8">
        <v>2245.52</v>
      </c>
      <c r="AD10" s="7">
        <v>3245.92</v>
      </c>
      <c r="AE10" s="8">
        <v>2835.33</v>
      </c>
      <c r="AF10" s="7">
        <f>H10</f>
        <v>13633.73</v>
      </c>
      <c r="AG10" s="7">
        <f>I10</f>
        <v>11391.03</v>
      </c>
      <c r="AH10" s="15">
        <v>10.15</v>
      </c>
      <c r="AI10" s="11">
        <v>2.35</v>
      </c>
      <c r="AJ10" s="11">
        <v>44.7</v>
      </c>
      <c r="AK10" s="11">
        <v>1.38</v>
      </c>
      <c r="AL10" s="11">
        <v>92.55</v>
      </c>
      <c r="AM10" s="11">
        <v>8.52</v>
      </c>
      <c r="AN10" s="11">
        <v>422.003</v>
      </c>
      <c r="AO10" s="11">
        <v>24.57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41.25" customHeight="1">
      <c r="A11" s="8"/>
      <c r="B11" s="8"/>
      <c r="C11" s="8"/>
      <c r="D11" s="8"/>
      <c r="E11" s="8"/>
      <c r="F11" s="8"/>
      <c r="G11" s="8"/>
      <c r="H11" s="7"/>
      <c r="I11" s="7"/>
      <c r="J11" s="8">
        <f>L11+N11</f>
        <v>35577.058</v>
      </c>
      <c r="K11" s="8">
        <f>M11+O11</f>
        <v>35577.058</v>
      </c>
      <c r="L11" s="8">
        <v>34947.916</v>
      </c>
      <c r="M11" s="8">
        <v>34947.916</v>
      </c>
      <c r="N11" s="8">
        <v>629.142</v>
      </c>
      <c r="O11" s="8">
        <v>629.142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7"/>
      <c r="AI11" s="8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41.25" customHeight="1">
      <c r="A12" s="8">
        <v>1</v>
      </c>
      <c r="B12" s="8" t="s">
        <v>48</v>
      </c>
      <c r="C12" s="8">
        <v>2</v>
      </c>
      <c r="D12" s="8"/>
      <c r="E12" s="8"/>
      <c r="F12" s="8"/>
      <c r="G12" s="8"/>
      <c r="H12" s="7"/>
      <c r="I12" s="7"/>
      <c r="J12" s="7"/>
      <c r="K12" s="7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23.25" customHeight="1">
      <c r="A13" s="9">
        <v>2</v>
      </c>
      <c r="B13" s="9" t="s">
        <v>45</v>
      </c>
      <c r="C13" s="9">
        <v>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>AP13+AZ13</f>
        <v>499.401</v>
      </c>
      <c r="AA13" s="9">
        <f>AQ13+BA13</f>
        <v>0</v>
      </c>
      <c r="AB13" s="17"/>
      <c r="AC13" s="17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474.276</v>
      </c>
      <c r="AQ13" s="9">
        <v>0</v>
      </c>
      <c r="AR13" s="9"/>
      <c r="AS13" s="9"/>
      <c r="AT13" s="9"/>
      <c r="AU13" s="9"/>
      <c r="AV13" s="9"/>
      <c r="AW13" s="9"/>
      <c r="AX13" s="9"/>
      <c r="AY13" s="9"/>
      <c r="AZ13" s="9">
        <v>25.125</v>
      </c>
      <c r="BA13" s="9">
        <v>0</v>
      </c>
    </row>
    <row r="15" spans="33:47" ht="17.25" customHeight="1">
      <c r="AG15" s="13"/>
      <c r="AH15" s="12"/>
      <c r="AL15" s="14"/>
      <c r="AU15" s="16"/>
    </row>
    <row r="16" spans="2:46" ht="17.25" customHeight="1">
      <c r="B16" s="23" t="s">
        <v>60</v>
      </c>
      <c r="C16" s="23"/>
      <c r="D16" s="23"/>
      <c r="E16" s="23"/>
      <c r="F16" s="23"/>
      <c r="G16" s="23"/>
      <c r="H16" s="23"/>
      <c r="AP16" s="23" t="s">
        <v>59</v>
      </c>
      <c r="AQ16" s="24"/>
      <c r="AR16" s="24"/>
      <c r="AS16" s="24"/>
      <c r="AT16" s="24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9" spans="3:5" ht="17.25" customHeight="1">
      <c r="C49" s="6"/>
      <c r="D49" s="6"/>
      <c r="E49" s="6"/>
    </row>
    <row r="50" spans="3:5" ht="17.25" customHeight="1">
      <c r="C50" s="26" t="s">
        <v>43</v>
      </c>
      <c r="D50" s="26"/>
      <c r="E50" s="26"/>
    </row>
    <row r="51" spans="3:5" ht="17.25" customHeight="1">
      <c r="C51" s="26" t="s">
        <v>46</v>
      </c>
      <c r="D51" s="26"/>
      <c r="E51" s="26"/>
    </row>
  </sheetData>
  <sheetProtection/>
  <mergeCells count="54"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AV6:AW7"/>
    <mergeCell ref="AX6:AY7"/>
    <mergeCell ref="AZ6:BA7"/>
    <mergeCell ref="AB7:AB8"/>
    <mergeCell ref="AC7:AC8"/>
    <mergeCell ref="AD7:AD8"/>
    <mergeCell ref="AE7:AE8"/>
    <mergeCell ref="AH7:AI7"/>
    <mergeCell ref="AB6:AE6"/>
    <mergeCell ref="AF6:AG7"/>
    <mergeCell ref="C50:E50"/>
    <mergeCell ref="C51:E51"/>
    <mergeCell ref="AR6:AS7"/>
    <mergeCell ref="AT6:AU7"/>
    <mergeCell ref="AA6:AA8"/>
    <mergeCell ref="AH6:AM6"/>
    <mergeCell ref="AN6:AO7"/>
    <mergeCell ref="AP6:AQ7"/>
    <mergeCell ref="AJ7:AK7"/>
    <mergeCell ref="AL7:AM7"/>
    <mergeCell ref="B16:H16"/>
    <mergeCell ref="AP16:AT16"/>
    <mergeCell ref="C35:E35"/>
    <mergeCell ref="C36:E36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A1">
      <selection activeCell="AO22" sqref="AO22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9" width="7.574218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6.8515625" style="1" customWidth="1"/>
    <col min="30" max="30" width="6.421875" style="1" customWidth="1"/>
    <col min="31" max="31" width="5.851562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8515625" style="1" customWidth="1"/>
    <col min="54" max="16384" width="7.140625" style="1" customWidth="1"/>
  </cols>
  <sheetData>
    <row r="1" spans="1:53" ht="4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65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" t="s">
        <v>4</v>
      </c>
      <c r="K8" s="2" t="s">
        <v>32</v>
      </c>
      <c r="L8" s="2" t="s">
        <v>4</v>
      </c>
      <c r="M8" s="2" t="s">
        <v>32</v>
      </c>
      <c r="N8" s="2" t="s">
        <v>4</v>
      </c>
      <c r="O8" s="2" t="s">
        <v>32</v>
      </c>
      <c r="P8" s="2" t="s">
        <v>4</v>
      </c>
      <c r="Q8" s="2" t="s">
        <v>32</v>
      </c>
      <c r="R8" s="2" t="s">
        <v>4</v>
      </c>
      <c r="S8" s="2" t="s">
        <v>32</v>
      </c>
      <c r="T8" s="2" t="s">
        <v>4</v>
      </c>
      <c r="U8" s="2" t="s">
        <v>32</v>
      </c>
      <c r="V8" s="2" t="s">
        <v>4</v>
      </c>
      <c r="W8" s="2" t="s">
        <v>32</v>
      </c>
      <c r="X8" s="2" t="s">
        <v>4</v>
      </c>
      <c r="Y8" s="2" t="s">
        <v>32</v>
      </c>
      <c r="Z8" s="22"/>
      <c r="AA8" s="22"/>
      <c r="AB8" s="22"/>
      <c r="AC8" s="22"/>
      <c r="AD8" s="22"/>
      <c r="AE8" s="22"/>
      <c r="AF8" s="2" t="s">
        <v>4</v>
      </c>
      <c r="AG8" s="2" t="s">
        <v>32</v>
      </c>
      <c r="AH8" s="2" t="s">
        <v>4</v>
      </c>
      <c r="AI8" s="2" t="s">
        <v>32</v>
      </c>
      <c r="AJ8" s="2" t="s">
        <v>4</v>
      </c>
      <c r="AK8" s="2" t="s">
        <v>32</v>
      </c>
      <c r="AL8" s="2" t="s">
        <v>4</v>
      </c>
      <c r="AM8" s="2" t="s">
        <v>32</v>
      </c>
      <c r="AN8" s="2" t="s">
        <v>4</v>
      </c>
      <c r="AO8" s="2" t="s">
        <v>32</v>
      </c>
      <c r="AP8" s="2" t="s">
        <v>4</v>
      </c>
      <c r="AQ8" s="2" t="s">
        <v>32</v>
      </c>
      <c r="AR8" s="2" t="s">
        <v>4</v>
      </c>
      <c r="AS8" s="2" t="s">
        <v>32</v>
      </c>
      <c r="AT8" s="2" t="s">
        <v>4</v>
      </c>
      <c r="AU8" s="2" t="s">
        <v>32</v>
      </c>
      <c r="AV8" s="2" t="s">
        <v>4</v>
      </c>
      <c r="AW8" s="2" t="s">
        <v>32</v>
      </c>
      <c r="AX8" s="2" t="s">
        <v>4</v>
      </c>
      <c r="AY8" s="2" t="s">
        <v>32</v>
      </c>
      <c r="AZ8" s="2" t="s">
        <v>4</v>
      </c>
      <c r="BA8" s="2" t="s">
        <v>32</v>
      </c>
    </row>
    <row r="9" spans="1:53" ht="17.25" customHeight="1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</row>
    <row r="10" spans="1:53" ht="41.25" customHeight="1">
      <c r="A10" s="8"/>
      <c r="B10" s="8"/>
      <c r="C10" s="8"/>
      <c r="D10" s="8"/>
      <c r="E10" s="8"/>
      <c r="F10" s="8">
        <v>5068</v>
      </c>
      <c r="G10" s="8"/>
      <c r="H10" s="7">
        <v>14033.197</v>
      </c>
      <c r="I10" s="7">
        <v>11307.77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>AH10+AJ10+AL10+AN10+AF10</f>
        <v>14547.275</v>
      </c>
      <c r="AA10" s="7">
        <f>AI10+AK10+AM10+AO10+AG10</f>
        <v>11339.214</v>
      </c>
      <c r="AB10" s="8">
        <v>3295.42</v>
      </c>
      <c r="AC10" s="8">
        <v>2199.89</v>
      </c>
      <c r="AD10" s="7">
        <v>3203.7</v>
      </c>
      <c r="AE10" s="8">
        <v>2640.2</v>
      </c>
      <c r="AF10" s="7">
        <f>H10</f>
        <v>14033.197</v>
      </c>
      <c r="AG10" s="7">
        <f>I10</f>
        <v>11307.77</v>
      </c>
      <c r="AH10" s="15">
        <v>7.546</v>
      </c>
      <c r="AI10" s="11">
        <v>0.367</v>
      </c>
      <c r="AJ10" s="11">
        <v>47.847</v>
      </c>
      <c r="AK10" s="11">
        <v>2.092</v>
      </c>
      <c r="AL10" s="11">
        <v>103.954</v>
      </c>
      <c r="AM10" s="11">
        <v>4.129</v>
      </c>
      <c r="AN10" s="11">
        <v>354.731</v>
      </c>
      <c r="AO10" s="11">
        <v>24.856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41.25" customHeight="1">
      <c r="A11" s="8"/>
      <c r="B11" s="8"/>
      <c r="C11" s="8"/>
      <c r="D11" s="8"/>
      <c r="E11" s="8"/>
      <c r="F11" s="8"/>
      <c r="G11" s="8"/>
      <c r="H11" s="7"/>
      <c r="I11" s="7"/>
      <c r="J11" s="8">
        <f>L11+N11</f>
        <v>35933.481</v>
      </c>
      <c r="K11" s="8">
        <f>M11+O11</f>
        <v>35899.97</v>
      </c>
      <c r="L11" s="8">
        <v>35899.97</v>
      </c>
      <c r="M11" s="8">
        <v>35899.97</v>
      </c>
      <c r="N11" s="8">
        <v>33.511</v>
      </c>
      <c r="O11" s="8"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7"/>
      <c r="AI11" s="8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41.25" customHeight="1">
      <c r="A12" s="8">
        <v>1</v>
      </c>
      <c r="B12" s="8" t="s">
        <v>48</v>
      </c>
      <c r="C12" s="8">
        <v>2</v>
      </c>
      <c r="D12" s="8"/>
      <c r="E12" s="8"/>
      <c r="F12" s="8"/>
      <c r="G12" s="8"/>
      <c r="H12" s="7"/>
      <c r="I12" s="7"/>
      <c r="J12" s="7"/>
      <c r="K12" s="7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23.25" customHeight="1">
      <c r="A13" s="9">
        <v>2</v>
      </c>
      <c r="B13" s="9" t="s">
        <v>45</v>
      </c>
      <c r="C13" s="9">
        <v>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>AP13+AZ13</f>
        <v>384.759</v>
      </c>
      <c r="AA13" s="9">
        <f>AQ13+BA13</f>
        <v>0</v>
      </c>
      <c r="AB13" s="17"/>
      <c r="AC13" s="17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384.759</v>
      </c>
      <c r="AQ13" s="9">
        <v>0</v>
      </c>
      <c r="AR13" s="9"/>
      <c r="AS13" s="9"/>
      <c r="AT13" s="9"/>
      <c r="AU13" s="9"/>
      <c r="AV13" s="9"/>
      <c r="AW13" s="9"/>
      <c r="AX13" s="9"/>
      <c r="AY13" s="9"/>
      <c r="AZ13" s="9">
        <v>0</v>
      </c>
      <c r="BA13" s="9">
        <v>0</v>
      </c>
    </row>
    <row r="15" spans="33:47" ht="17.25" customHeight="1">
      <c r="AG15" s="13"/>
      <c r="AH15" s="12"/>
      <c r="AL15" s="14"/>
      <c r="AU15" s="16"/>
    </row>
    <row r="16" spans="2:46" ht="17.25" customHeight="1">
      <c r="B16" s="23" t="s">
        <v>60</v>
      </c>
      <c r="C16" s="23"/>
      <c r="D16" s="23"/>
      <c r="E16" s="23"/>
      <c r="F16" s="23"/>
      <c r="G16" s="23"/>
      <c r="H16" s="23"/>
      <c r="AP16" s="23" t="s">
        <v>66</v>
      </c>
      <c r="AQ16" s="24"/>
      <c r="AR16" s="24"/>
      <c r="AS16" s="24"/>
      <c r="AT16" s="24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9" spans="3:5" ht="17.25" customHeight="1">
      <c r="C49" s="6"/>
      <c r="D49" s="6"/>
      <c r="E49" s="6"/>
    </row>
    <row r="50" spans="3:5" ht="17.25" customHeight="1">
      <c r="C50" s="26" t="s">
        <v>43</v>
      </c>
      <c r="D50" s="26"/>
      <c r="E50" s="26"/>
    </row>
    <row r="51" spans="3:5" ht="17.25" customHeight="1">
      <c r="C51" s="26" t="s">
        <v>46</v>
      </c>
      <c r="D51" s="26"/>
      <c r="E51" s="26"/>
    </row>
  </sheetData>
  <sheetProtection/>
  <mergeCells count="54">
    <mergeCell ref="C50:E50"/>
    <mergeCell ref="C51:E51"/>
    <mergeCell ref="B16:H16"/>
    <mergeCell ref="AP16:AT16"/>
    <mergeCell ref="C35:E35"/>
    <mergeCell ref="C36:E36"/>
    <mergeCell ref="AZ6:BA7"/>
    <mergeCell ref="AB7:AB8"/>
    <mergeCell ref="AC7:AC8"/>
    <mergeCell ref="AD7:AD8"/>
    <mergeCell ref="AE7:AE8"/>
    <mergeCell ref="AH7:AI7"/>
    <mergeCell ref="AR6:AS7"/>
    <mergeCell ref="AT6:AU7"/>
    <mergeCell ref="AV6:AW7"/>
    <mergeCell ref="AX6:AY7"/>
    <mergeCell ref="AN6:AO7"/>
    <mergeCell ref="AP6:AQ7"/>
    <mergeCell ref="AJ7:AK7"/>
    <mergeCell ref="AL7:AM7"/>
    <mergeCell ref="AA6:AA8"/>
    <mergeCell ref="AB6:AE6"/>
    <mergeCell ref="AF6:AG7"/>
    <mergeCell ref="AH6:AM6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A1">
      <selection activeCell="AL10" sqref="AL10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9" width="7.574218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6.8515625" style="1" customWidth="1"/>
    <col min="30" max="30" width="6.421875" style="1" customWidth="1"/>
    <col min="31" max="31" width="5.851562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8515625" style="1" customWidth="1"/>
    <col min="54" max="16384" width="7.140625" style="1" customWidth="1"/>
  </cols>
  <sheetData>
    <row r="1" spans="1:53" ht="4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67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" t="s">
        <v>4</v>
      </c>
      <c r="K8" s="2" t="s">
        <v>32</v>
      </c>
      <c r="L8" s="2" t="s">
        <v>4</v>
      </c>
      <c r="M8" s="2" t="s">
        <v>32</v>
      </c>
      <c r="N8" s="2" t="s">
        <v>4</v>
      </c>
      <c r="O8" s="2" t="s">
        <v>32</v>
      </c>
      <c r="P8" s="2" t="s">
        <v>4</v>
      </c>
      <c r="Q8" s="2" t="s">
        <v>32</v>
      </c>
      <c r="R8" s="2" t="s">
        <v>4</v>
      </c>
      <c r="S8" s="2" t="s">
        <v>32</v>
      </c>
      <c r="T8" s="2" t="s">
        <v>4</v>
      </c>
      <c r="U8" s="2" t="s">
        <v>32</v>
      </c>
      <c r="V8" s="2" t="s">
        <v>4</v>
      </c>
      <c r="W8" s="2" t="s">
        <v>32</v>
      </c>
      <c r="X8" s="2" t="s">
        <v>4</v>
      </c>
      <c r="Y8" s="2" t="s">
        <v>32</v>
      </c>
      <c r="Z8" s="22"/>
      <c r="AA8" s="22"/>
      <c r="AB8" s="22"/>
      <c r="AC8" s="22"/>
      <c r="AD8" s="22"/>
      <c r="AE8" s="22"/>
      <c r="AF8" s="2" t="s">
        <v>4</v>
      </c>
      <c r="AG8" s="2" t="s">
        <v>32</v>
      </c>
      <c r="AH8" s="2" t="s">
        <v>4</v>
      </c>
      <c r="AI8" s="2" t="s">
        <v>32</v>
      </c>
      <c r="AJ8" s="2" t="s">
        <v>4</v>
      </c>
      <c r="AK8" s="2" t="s">
        <v>32</v>
      </c>
      <c r="AL8" s="2" t="s">
        <v>4</v>
      </c>
      <c r="AM8" s="2" t="s">
        <v>32</v>
      </c>
      <c r="AN8" s="2" t="s">
        <v>4</v>
      </c>
      <c r="AO8" s="2" t="s">
        <v>32</v>
      </c>
      <c r="AP8" s="2" t="s">
        <v>4</v>
      </c>
      <c r="AQ8" s="2" t="s">
        <v>32</v>
      </c>
      <c r="AR8" s="2" t="s">
        <v>4</v>
      </c>
      <c r="AS8" s="2" t="s">
        <v>32</v>
      </c>
      <c r="AT8" s="2" t="s">
        <v>4</v>
      </c>
      <c r="AU8" s="2" t="s">
        <v>32</v>
      </c>
      <c r="AV8" s="2" t="s">
        <v>4</v>
      </c>
      <c r="AW8" s="2" t="s">
        <v>32</v>
      </c>
      <c r="AX8" s="2" t="s">
        <v>4</v>
      </c>
      <c r="AY8" s="2" t="s">
        <v>32</v>
      </c>
      <c r="AZ8" s="2" t="s">
        <v>4</v>
      </c>
      <c r="BA8" s="2" t="s">
        <v>32</v>
      </c>
    </row>
    <row r="9" spans="1:53" ht="17.25" customHeight="1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</row>
    <row r="10" spans="1:53" ht="41.25" customHeight="1">
      <c r="A10" s="8"/>
      <c r="B10" s="8"/>
      <c r="C10" s="8"/>
      <c r="D10" s="8"/>
      <c r="E10" s="8"/>
      <c r="F10" s="8">
        <v>5068</v>
      </c>
      <c r="G10" s="8"/>
      <c r="H10" s="7">
        <v>14358.01</v>
      </c>
      <c r="I10" s="7">
        <v>11684.17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>AH10+AJ10+AL10+AN10+AF10</f>
        <v>14772.303</v>
      </c>
      <c r="AA10" s="7">
        <f>AI10+AK10+AM10+AO10+AG10</f>
        <v>11720.058</v>
      </c>
      <c r="AB10" s="8">
        <v>3458.563</v>
      </c>
      <c r="AC10" s="8">
        <v>2331.956</v>
      </c>
      <c r="AD10" s="7">
        <v>3266.091</v>
      </c>
      <c r="AE10" s="8">
        <v>2663.45</v>
      </c>
      <c r="AF10" s="7">
        <f>H10</f>
        <v>14358.01</v>
      </c>
      <c r="AG10" s="7">
        <f>I10</f>
        <v>11684.17</v>
      </c>
      <c r="AH10" s="15">
        <v>7.546</v>
      </c>
      <c r="AI10" s="11">
        <v>0.367</v>
      </c>
      <c r="AJ10" s="11">
        <v>38.493</v>
      </c>
      <c r="AK10" s="11">
        <v>2.808</v>
      </c>
      <c r="AL10" s="11">
        <v>48.213</v>
      </c>
      <c r="AM10" s="11">
        <v>0.595</v>
      </c>
      <c r="AN10" s="11">
        <v>320.041</v>
      </c>
      <c r="AO10" s="11">
        <v>32.118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41.25" customHeight="1">
      <c r="A11" s="8"/>
      <c r="B11" s="8"/>
      <c r="C11" s="8"/>
      <c r="D11" s="8"/>
      <c r="E11" s="8"/>
      <c r="F11" s="8"/>
      <c r="G11" s="8"/>
      <c r="H11" s="7"/>
      <c r="I11" s="7"/>
      <c r="J11" s="8">
        <f>L11+N11</f>
        <v>36929.865</v>
      </c>
      <c r="K11" s="8">
        <f>M11+O11</f>
        <v>36899.646</v>
      </c>
      <c r="L11" s="8">
        <v>36899.646</v>
      </c>
      <c r="M11" s="8">
        <v>36899.646</v>
      </c>
      <c r="N11" s="8">
        <v>30.219</v>
      </c>
      <c r="O11" s="8"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7"/>
      <c r="AI11" s="8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41.25" customHeight="1">
      <c r="A12" s="8">
        <v>1</v>
      </c>
      <c r="B12" s="8" t="s">
        <v>48</v>
      </c>
      <c r="C12" s="8">
        <v>2</v>
      </c>
      <c r="D12" s="8"/>
      <c r="E12" s="8"/>
      <c r="F12" s="8"/>
      <c r="G12" s="8"/>
      <c r="H12" s="7"/>
      <c r="I12" s="7"/>
      <c r="J12" s="7"/>
      <c r="K12" s="7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23.25" customHeight="1">
      <c r="A13" s="9">
        <v>2</v>
      </c>
      <c r="B13" s="9" t="s">
        <v>45</v>
      </c>
      <c r="C13" s="9">
        <v>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>AP13+AZ13</f>
        <v>798.38395</v>
      </c>
      <c r="AA13" s="9">
        <f>AQ13+BA13</f>
        <v>384.759</v>
      </c>
      <c r="AB13" s="17"/>
      <c r="AC13" s="17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780.91495</v>
      </c>
      <c r="AQ13" s="9">
        <v>384.759</v>
      </c>
      <c r="AR13" s="9"/>
      <c r="AS13" s="9"/>
      <c r="AT13" s="9"/>
      <c r="AU13" s="9"/>
      <c r="AV13" s="9"/>
      <c r="AW13" s="9"/>
      <c r="AX13" s="9"/>
      <c r="AY13" s="9"/>
      <c r="AZ13" s="9">
        <v>17.469</v>
      </c>
      <c r="BA13" s="9">
        <v>0</v>
      </c>
    </row>
    <row r="15" spans="33:47" ht="17.25" customHeight="1">
      <c r="AG15" s="13"/>
      <c r="AH15" s="12"/>
      <c r="AL15" s="14"/>
      <c r="AU15" s="16"/>
    </row>
    <row r="16" spans="2:46" ht="17.25" customHeight="1">
      <c r="B16" s="23" t="s">
        <v>60</v>
      </c>
      <c r="C16" s="23"/>
      <c r="D16" s="23"/>
      <c r="E16" s="23"/>
      <c r="F16" s="23"/>
      <c r="G16" s="23"/>
      <c r="H16" s="23"/>
      <c r="AP16" s="23" t="s">
        <v>66</v>
      </c>
      <c r="AQ16" s="24"/>
      <c r="AR16" s="24"/>
      <c r="AS16" s="24"/>
      <c r="AT16" s="24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9" spans="3:5" ht="17.25" customHeight="1">
      <c r="C49" s="6"/>
      <c r="D49" s="6"/>
      <c r="E49" s="6"/>
    </row>
    <row r="50" spans="3:5" ht="17.25" customHeight="1">
      <c r="C50" s="26" t="s">
        <v>43</v>
      </c>
      <c r="D50" s="26"/>
      <c r="E50" s="26"/>
    </row>
    <row r="51" spans="3:5" ht="17.25" customHeight="1">
      <c r="C51" s="26" t="s">
        <v>46</v>
      </c>
      <c r="D51" s="26"/>
      <c r="E51" s="26"/>
    </row>
  </sheetData>
  <sheetProtection/>
  <mergeCells count="54"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AV6:AW7"/>
    <mergeCell ref="AX6:AY7"/>
    <mergeCell ref="AZ6:BA7"/>
    <mergeCell ref="AB7:AB8"/>
    <mergeCell ref="AC7:AC8"/>
    <mergeCell ref="AD7:AD8"/>
    <mergeCell ref="AE7:AE8"/>
    <mergeCell ref="AH7:AI7"/>
    <mergeCell ref="AB6:AE6"/>
    <mergeCell ref="AF6:AG7"/>
    <mergeCell ref="C50:E50"/>
    <mergeCell ref="C51:E51"/>
    <mergeCell ref="AR6:AS7"/>
    <mergeCell ref="AT6:AU7"/>
    <mergeCell ref="AA6:AA8"/>
    <mergeCell ref="AH6:AM6"/>
    <mergeCell ref="AN6:AO7"/>
    <mergeCell ref="AP6:AQ7"/>
    <mergeCell ref="AJ7:AK7"/>
    <mergeCell ref="AL7:AM7"/>
    <mergeCell ref="B16:H16"/>
    <mergeCell ref="AP16:AT16"/>
    <mergeCell ref="C35:E35"/>
    <mergeCell ref="C36:E36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A1">
      <selection activeCell="AB7" sqref="AB7:AB8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9" width="7.574218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6.8515625" style="1" customWidth="1"/>
    <col min="30" max="30" width="6.421875" style="1" customWidth="1"/>
    <col min="31" max="31" width="5.851562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8515625" style="1" customWidth="1"/>
    <col min="54" max="16384" width="7.140625" style="1" customWidth="1"/>
  </cols>
  <sheetData>
    <row r="1" spans="1:53" ht="4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68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" t="s">
        <v>4</v>
      </c>
      <c r="K8" s="2" t="s">
        <v>32</v>
      </c>
      <c r="L8" s="2" t="s">
        <v>4</v>
      </c>
      <c r="M8" s="2" t="s">
        <v>32</v>
      </c>
      <c r="N8" s="2" t="s">
        <v>4</v>
      </c>
      <c r="O8" s="2" t="s">
        <v>32</v>
      </c>
      <c r="P8" s="2" t="s">
        <v>4</v>
      </c>
      <c r="Q8" s="2" t="s">
        <v>32</v>
      </c>
      <c r="R8" s="2" t="s">
        <v>4</v>
      </c>
      <c r="S8" s="2" t="s">
        <v>32</v>
      </c>
      <c r="T8" s="2" t="s">
        <v>4</v>
      </c>
      <c r="U8" s="2" t="s">
        <v>32</v>
      </c>
      <c r="V8" s="2" t="s">
        <v>4</v>
      </c>
      <c r="W8" s="2" t="s">
        <v>32</v>
      </c>
      <c r="X8" s="2" t="s">
        <v>4</v>
      </c>
      <c r="Y8" s="2" t="s">
        <v>32</v>
      </c>
      <c r="Z8" s="22"/>
      <c r="AA8" s="22"/>
      <c r="AB8" s="22"/>
      <c r="AC8" s="22"/>
      <c r="AD8" s="22"/>
      <c r="AE8" s="22"/>
      <c r="AF8" s="2" t="s">
        <v>4</v>
      </c>
      <c r="AG8" s="2" t="s">
        <v>32</v>
      </c>
      <c r="AH8" s="2" t="s">
        <v>4</v>
      </c>
      <c r="AI8" s="2" t="s">
        <v>32</v>
      </c>
      <c r="AJ8" s="2" t="s">
        <v>4</v>
      </c>
      <c r="AK8" s="2" t="s">
        <v>32</v>
      </c>
      <c r="AL8" s="2" t="s">
        <v>4</v>
      </c>
      <c r="AM8" s="2" t="s">
        <v>32</v>
      </c>
      <c r="AN8" s="2" t="s">
        <v>4</v>
      </c>
      <c r="AO8" s="2" t="s">
        <v>32</v>
      </c>
      <c r="AP8" s="2" t="s">
        <v>4</v>
      </c>
      <c r="AQ8" s="2" t="s">
        <v>32</v>
      </c>
      <c r="AR8" s="2" t="s">
        <v>4</v>
      </c>
      <c r="AS8" s="2" t="s">
        <v>32</v>
      </c>
      <c r="AT8" s="2" t="s">
        <v>4</v>
      </c>
      <c r="AU8" s="2" t="s">
        <v>32</v>
      </c>
      <c r="AV8" s="2" t="s">
        <v>4</v>
      </c>
      <c r="AW8" s="2" t="s">
        <v>32</v>
      </c>
      <c r="AX8" s="2" t="s">
        <v>4</v>
      </c>
      <c r="AY8" s="2" t="s">
        <v>32</v>
      </c>
      <c r="AZ8" s="2" t="s">
        <v>4</v>
      </c>
      <c r="BA8" s="2" t="s">
        <v>32</v>
      </c>
    </row>
    <row r="9" spans="1:53" ht="17.25" customHeight="1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</row>
    <row r="10" spans="1:53" ht="41.25" customHeight="1">
      <c r="A10" s="8"/>
      <c r="B10" s="8"/>
      <c r="C10" s="8"/>
      <c r="D10" s="8"/>
      <c r="E10" s="8"/>
      <c r="F10" s="8">
        <v>5067</v>
      </c>
      <c r="G10" s="8"/>
      <c r="H10" s="7">
        <v>14985.788</v>
      </c>
      <c r="I10" s="7">
        <v>12608.22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>AH10+AJ10+AL10+AN10+AF10</f>
        <v>15393.538</v>
      </c>
      <c r="AA10" s="7">
        <f>AI10+AK10+AM10+AO10+AG10</f>
        <v>12654.57</v>
      </c>
      <c r="AB10" s="8">
        <v>3349.79</v>
      </c>
      <c r="AC10" s="8">
        <v>2887.59</v>
      </c>
      <c r="AD10" s="7">
        <v>3590.69</v>
      </c>
      <c r="AE10" s="8">
        <v>2826.5</v>
      </c>
      <c r="AF10" s="7">
        <f>H10</f>
        <v>14985.788</v>
      </c>
      <c r="AG10" s="7">
        <f>I10</f>
        <v>12608.22</v>
      </c>
      <c r="AH10" s="15">
        <v>5.16</v>
      </c>
      <c r="AI10" s="11">
        <v>5.15</v>
      </c>
      <c r="AJ10" s="11">
        <v>38.29</v>
      </c>
      <c r="AK10" s="11">
        <v>3.19</v>
      </c>
      <c r="AL10" s="11">
        <v>60.17</v>
      </c>
      <c r="AM10" s="11">
        <v>2.28</v>
      </c>
      <c r="AN10" s="11">
        <v>304.13</v>
      </c>
      <c r="AO10" s="11">
        <v>35.73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41.25" customHeight="1">
      <c r="A11" s="8"/>
      <c r="B11" s="8"/>
      <c r="C11" s="8"/>
      <c r="D11" s="8"/>
      <c r="E11" s="8"/>
      <c r="F11" s="8"/>
      <c r="G11" s="8"/>
      <c r="H11" s="7"/>
      <c r="I11" s="7"/>
      <c r="J11" s="8">
        <f>L11+N11</f>
        <v>37706.92</v>
      </c>
      <c r="K11" s="8">
        <f>M11+O11</f>
        <v>37706.92</v>
      </c>
      <c r="L11" s="8">
        <v>37706.92</v>
      </c>
      <c r="M11" s="8">
        <v>37706.92</v>
      </c>
      <c r="N11" s="8">
        <v>0</v>
      </c>
      <c r="O11" s="8"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7"/>
      <c r="AI11" s="8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41.25" customHeight="1">
      <c r="A12" s="8">
        <v>1</v>
      </c>
      <c r="B12" s="8" t="s">
        <v>48</v>
      </c>
      <c r="C12" s="8">
        <v>2</v>
      </c>
      <c r="D12" s="8"/>
      <c r="E12" s="8"/>
      <c r="F12" s="8"/>
      <c r="G12" s="8"/>
      <c r="H12" s="7"/>
      <c r="I12" s="7"/>
      <c r="J12" s="7"/>
      <c r="K12" s="7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23.25" customHeight="1">
      <c r="A13" s="9">
        <v>2</v>
      </c>
      <c r="B13" s="9" t="s">
        <v>45</v>
      </c>
      <c r="C13" s="9">
        <v>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>AP13+AZ13</f>
        <v>962.3000000000001</v>
      </c>
      <c r="AA13" s="9">
        <f>AQ13+BA13</f>
        <v>746.44</v>
      </c>
      <c r="AB13" s="17">
        <f>AQ13+BA13</f>
        <v>746.44</v>
      </c>
      <c r="AC13" s="17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939.32</v>
      </c>
      <c r="AQ13" s="9">
        <v>728.98</v>
      </c>
      <c r="AR13" s="9"/>
      <c r="AS13" s="9"/>
      <c r="AT13" s="9"/>
      <c r="AU13" s="9"/>
      <c r="AV13" s="9"/>
      <c r="AW13" s="9"/>
      <c r="AX13" s="9"/>
      <c r="AY13" s="9"/>
      <c r="AZ13" s="9">
        <v>22.98</v>
      </c>
      <c r="BA13" s="9">
        <v>17.46</v>
      </c>
    </row>
    <row r="15" spans="33:47" ht="17.25" customHeight="1">
      <c r="AG15" s="13"/>
      <c r="AH15" s="12"/>
      <c r="AL15" s="14"/>
      <c r="AU15" s="16"/>
    </row>
    <row r="16" spans="2:46" ht="17.25" customHeight="1">
      <c r="B16" s="23" t="s">
        <v>60</v>
      </c>
      <c r="C16" s="23"/>
      <c r="D16" s="23"/>
      <c r="E16" s="23"/>
      <c r="F16" s="23"/>
      <c r="G16" s="23"/>
      <c r="H16" s="23"/>
      <c r="AP16" s="23" t="s">
        <v>66</v>
      </c>
      <c r="AQ16" s="24"/>
      <c r="AR16" s="24"/>
      <c r="AS16" s="24"/>
      <c r="AT16" s="24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9" spans="3:5" ht="17.25" customHeight="1">
      <c r="C49" s="6"/>
      <c r="D49" s="6"/>
      <c r="E49" s="6"/>
    </row>
    <row r="50" spans="3:5" ht="17.25" customHeight="1">
      <c r="C50" s="26" t="s">
        <v>43</v>
      </c>
      <c r="D50" s="26"/>
      <c r="E50" s="26"/>
    </row>
    <row r="51" spans="3:5" ht="17.25" customHeight="1">
      <c r="C51" s="26" t="s">
        <v>46</v>
      </c>
      <c r="D51" s="26"/>
      <c r="E51" s="26"/>
    </row>
  </sheetData>
  <sheetProtection/>
  <mergeCells count="54">
    <mergeCell ref="C50:E50"/>
    <mergeCell ref="C51:E51"/>
    <mergeCell ref="B16:H16"/>
    <mergeCell ref="AP16:AT16"/>
    <mergeCell ref="C35:E35"/>
    <mergeCell ref="C36:E36"/>
    <mergeCell ref="AZ6:BA7"/>
    <mergeCell ref="AB7:AB8"/>
    <mergeCell ref="AC7:AC8"/>
    <mergeCell ref="AD7:AD8"/>
    <mergeCell ref="AE7:AE8"/>
    <mergeCell ref="AH7:AI7"/>
    <mergeCell ref="AR6:AS7"/>
    <mergeCell ref="AT6:AU7"/>
    <mergeCell ref="AV6:AW7"/>
    <mergeCell ref="AX6:AY7"/>
    <mergeCell ref="AN6:AO7"/>
    <mergeCell ref="AP6:AQ7"/>
    <mergeCell ref="AJ7:AK7"/>
    <mergeCell ref="AL7:AM7"/>
    <mergeCell ref="AA6:AA8"/>
    <mergeCell ref="AB6:AE6"/>
    <mergeCell ref="AF6:AG7"/>
    <mergeCell ref="AH6:AM6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Z1">
      <selection activeCell="AP13" sqref="AP13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9" width="7.574218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6.8515625" style="1" customWidth="1"/>
    <col min="30" max="30" width="6.421875" style="1" customWidth="1"/>
    <col min="31" max="31" width="5.851562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8515625" style="1" customWidth="1"/>
    <col min="54" max="16384" width="7.140625" style="1" customWidth="1"/>
  </cols>
  <sheetData>
    <row r="1" spans="1:53" ht="4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69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" t="s">
        <v>4</v>
      </c>
      <c r="K8" s="2" t="s">
        <v>32</v>
      </c>
      <c r="L8" s="2" t="s">
        <v>4</v>
      </c>
      <c r="M8" s="2" t="s">
        <v>32</v>
      </c>
      <c r="N8" s="2" t="s">
        <v>4</v>
      </c>
      <c r="O8" s="2" t="s">
        <v>32</v>
      </c>
      <c r="P8" s="2" t="s">
        <v>4</v>
      </c>
      <c r="Q8" s="2" t="s">
        <v>32</v>
      </c>
      <c r="R8" s="2" t="s">
        <v>4</v>
      </c>
      <c r="S8" s="2" t="s">
        <v>32</v>
      </c>
      <c r="T8" s="2" t="s">
        <v>4</v>
      </c>
      <c r="U8" s="2" t="s">
        <v>32</v>
      </c>
      <c r="V8" s="2" t="s">
        <v>4</v>
      </c>
      <c r="W8" s="2" t="s">
        <v>32</v>
      </c>
      <c r="X8" s="2" t="s">
        <v>4</v>
      </c>
      <c r="Y8" s="2" t="s">
        <v>32</v>
      </c>
      <c r="Z8" s="22"/>
      <c r="AA8" s="22"/>
      <c r="AB8" s="22"/>
      <c r="AC8" s="22"/>
      <c r="AD8" s="22"/>
      <c r="AE8" s="22"/>
      <c r="AF8" s="2" t="s">
        <v>4</v>
      </c>
      <c r="AG8" s="2" t="s">
        <v>32</v>
      </c>
      <c r="AH8" s="2" t="s">
        <v>4</v>
      </c>
      <c r="AI8" s="2" t="s">
        <v>32</v>
      </c>
      <c r="AJ8" s="2" t="s">
        <v>4</v>
      </c>
      <c r="AK8" s="2" t="s">
        <v>32</v>
      </c>
      <c r="AL8" s="2" t="s">
        <v>4</v>
      </c>
      <c r="AM8" s="2" t="s">
        <v>32</v>
      </c>
      <c r="AN8" s="2" t="s">
        <v>4</v>
      </c>
      <c r="AO8" s="2" t="s">
        <v>32</v>
      </c>
      <c r="AP8" s="2" t="s">
        <v>4</v>
      </c>
      <c r="AQ8" s="2" t="s">
        <v>32</v>
      </c>
      <c r="AR8" s="2" t="s">
        <v>4</v>
      </c>
      <c r="AS8" s="2" t="s">
        <v>32</v>
      </c>
      <c r="AT8" s="2" t="s">
        <v>4</v>
      </c>
      <c r="AU8" s="2" t="s">
        <v>32</v>
      </c>
      <c r="AV8" s="2" t="s">
        <v>4</v>
      </c>
      <c r="AW8" s="2" t="s">
        <v>32</v>
      </c>
      <c r="AX8" s="2" t="s">
        <v>4</v>
      </c>
      <c r="AY8" s="2" t="s">
        <v>32</v>
      </c>
      <c r="AZ8" s="2" t="s">
        <v>4</v>
      </c>
      <c r="BA8" s="2" t="s">
        <v>32</v>
      </c>
    </row>
    <row r="9" spans="1:53" ht="17.25" customHeight="1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</row>
    <row r="10" spans="1:53" ht="41.25" customHeight="1">
      <c r="A10" s="8"/>
      <c r="B10" s="8"/>
      <c r="C10" s="8"/>
      <c r="D10" s="8"/>
      <c r="E10" s="8"/>
      <c r="F10" s="8">
        <v>5069</v>
      </c>
      <c r="G10" s="8"/>
      <c r="H10" s="7">
        <v>15467.53</v>
      </c>
      <c r="I10" s="7">
        <v>12600.59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>AH10+AJ10+AL10+AN10+AF10</f>
        <v>15891.060000000001</v>
      </c>
      <c r="AA10" s="7">
        <f>AI10+AK10+AM10+AO10+AG10</f>
        <v>12728.48</v>
      </c>
      <c r="AB10" s="8">
        <v>3168.9</v>
      </c>
      <c r="AC10" s="8">
        <v>2699.88</v>
      </c>
      <c r="AD10" s="7">
        <v>3828.5</v>
      </c>
      <c r="AE10" s="8">
        <v>3031.2</v>
      </c>
      <c r="AF10" s="7">
        <f>H10</f>
        <v>15467.53</v>
      </c>
      <c r="AG10" s="7">
        <f>I10</f>
        <v>12600.59</v>
      </c>
      <c r="AH10" s="15">
        <v>5.17</v>
      </c>
      <c r="AI10" s="11">
        <v>5.16</v>
      </c>
      <c r="AJ10" s="11">
        <v>46.74</v>
      </c>
      <c r="AK10" s="11">
        <v>3.98</v>
      </c>
      <c r="AL10" s="11">
        <v>51.32</v>
      </c>
      <c r="AM10" s="11">
        <v>0</v>
      </c>
      <c r="AN10" s="11">
        <v>320.3</v>
      </c>
      <c r="AO10" s="11">
        <v>118.75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41.25" customHeight="1">
      <c r="A11" s="8"/>
      <c r="B11" s="8"/>
      <c r="C11" s="8"/>
      <c r="D11" s="8"/>
      <c r="E11" s="8"/>
      <c r="F11" s="8"/>
      <c r="G11" s="8"/>
      <c r="H11" s="7"/>
      <c r="I11" s="7"/>
      <c r="J11" s="8">
        <f>L11+N11</f>
        <v>38476.5</v>
      </c>
      <c r="K11" s="8">
        <f>M11+O11</f>
        <v>38476.5</v>
      </c>
      <c r="L11" s="8">
        <v>38476.5</v>
      </c>
      <c r="M11" s="8">
        <v>38476.5</v>
      </c>
      <c r="N11" s="8">
        <v>0</v>
      </c>
      <c r="O11" s="8"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7"/>
      <c r="AI11" s="8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41.25" customHeight="1">
      <c r="A12" s="8">
        <v>1</v>
      </c>
      <c r="B12" s="8" t="s">
        <v>48</v>
      </c>
      <c r="C12" s="8">
        <v>2</v>
      </c>
      <c r="D12" s="8"/>
      <c r="E12" s="8"/>
      <c r="F12" s="8"/>
      <c r="G12" s="8"/>
      <c r="H12" s="7"/>
      <c r="I12" s="7"/>
      <c r="J12" s="7"/>
      <c r="K12" s="7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23.25" customHeight="1">
      <c r="A13" s="9">
        <v>2</v>
      </c>
      <c r="B13" s="9" t="s">
        <v>45</v>
      </c>
      <c r="C13" s="9">
        <v>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>AP13+AZ13</f>
        <v>1065.1299999999999</v>
      </c>
      <c r="AA13" s="9">
        <f>AQ13+BA13</f>
        <v>946.32</v>
      </c>
      <c r="AB13" s="17">
        <f>AQ13+BA13</f>
        <v>946.32</v>
      </c>
      <c r="AC13" s="17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1038.06</v>
      </c>
      <c r="AQ13" s="9">
        <v>923.33</v>
      </c>
      <c r="AR13" s="9"/>
      <c r="AS13" s="9"/>
      <c r="AT13" s="9"/>
      <c r="AU13" s="9"/>
      <c r="AV13" s="9"/>
      <c r="AW13" s="9"/>
      <c r="AX13" s="9"/>
      <c r="AY13" s="9"/>
      <c r="AZ13" s="9">
        <v>27.07</v>
      </c>
      <c r="BA13" s="9">
        <v>22.99</v>
      </c>
    </row>
    <row r="15" spans="33:47" ht="17.25" customHeight="1">
      <c r="AG15" s="13"/>
      <c r="AH15" s="12"/>
      <c r="AL15" s="14"/>
      <c r="AU15" s="16"/>
    </row>
    <row r="16" spans="2:46" ht="17.25" customHeight="1">
      <c r="B16" s="23" t="s">
        <v>60</v>
      </c>
      <c r="C16" s="23"/>
      <c r="D16" s="23"/>
      <c r="E16" s="23"/>
      <c r="F16" s="23"/>
      <c r="G16" s="23"/>
      <c r="H16" s="23"/>
      <c r="AP16" s="23" t="s">
        <v>59</v>
      </c>
      <c r="AQ16" s="24"/>
      <c r="AR16" s="24"/>
      <c r="AS16" s="24"/>
      <c r="AT16" s="24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9" spans="3:5" ht="17.25" customHeight="1">
      <c r="C49" s="6"/>
      <c r="D49" s="6"/>
      <c r="E49" s="6"/>
    </row>
    <row r="50" spans="3:5" ht="17.25" customHeight="1">
      <c r="C50" s="26" t="s">
        <v>43</v>
      </c>
      <c r="D50" s="26"/>
      <c r="E50" s="26"/>
    </row>
    <row r="51" spans="3:5" ht="17.25" customHeight="1">
      <c r="C51" s="26" t="s">
        <v>46</v>
      </c>
      <c r="D51" s="26"/>
      <c r="E51" s="26"/>
    </row>
  </sheetData>
  <sheetProtection/>
  <mergeCells count="54"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AV6:AW7"/>
    <mergeCell ref="AX6:AY7"/>
    <mergeCell ref="AZ6:BA7"/>
    <mergeCell ref="AB7:AB8"/>
    <mergeCell ref="AC7:AC8"/>
    <mergeCell ref="AD7:AD8"/>
    <mergeCell ref="AE7:AE8"/>
    <mergeCell ref="AH7:AI7"/>
    <mergeCell ref="AB6:AE6"/>
    <mergeCell ref="AF6:AG7"/>
    <mergeCell ref="C50:E50"/>
    <mergeCell ref="C51:E51"/>
    <mergeCell ref="AR6:AS7"/>
    <mergeCell ref="AT6:AU7"/>
    <mergeCell ref="AA6:AA8"/>
    <mergeCell ref="AH6:AM6"/>
    <mergeCell ref="AN6:AO7"/>
    <mergeCell ref="AP6:AQ7"/>
    <mergeCell ref="AJ7:AK7"/>
    <mergeCell ref="AL7:AM7"/>
    <mergeCell ref="B16:H16"/>
    <mergeCell ref="AP16:AT16"/>
    <mergeCell ref="C35:E35"/>
    <mergeCell ref="C36:E36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A51"/>
  <sheetViews>
    <sheetView tabSelected="1" zoomScalePageLayoutView="0" workbookViewId="0" topLeftCell="A1">
      <selection activeCell="L11" sqref="L11:M11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9" width="7.574218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7.8515625" style="1" customWidth="1"/>
    <col min="30" max="30" width="7.421875" style="1" customWidth="1"/>
    <col min="31" max="31" width="7.710937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8515625" style="1" customWidth="1"/>
    <col min="54" max="16384" width="7.140625" style="1" customWidth="1"/>
  </cols>
  <sheetData>
    <row r="1" spans="1:53" ht="4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70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" t="s">
        <v>4</v>
      </c>
      <c r="K8" s="2" t="s">
        <v>32</v>
      </c>
      <c r="L8" s="2" t="s">
        <v>4</v>
      </c>
      <c r="M8" s="2" t="s">
        <v>32</v>
      </c>
      <c r="N8" s="2" t="s">
        <v>4</v>
      </c>
      <c r="O8" s="2" t="s">
        <v>32</v>
      </c>
      <c r="P8" s="2" t="s">
        <v>4</v>
      </c>
      <c r="Q8" s="2" t="s">
        <v>32</v>
      </c>
      <c r="R8" s="2" t="s">
        <v>4</v>
      </c>
      <c r="S8" s="2" t="s">
        <v>32</v>
      </c>
      <c r="T8" s="2" t="s">
        <v>4</v>
      </c>
      <c r="U8" s="2" t="s">
        <v>32</v>
      </c>
      <c r="V8" s="2" t="s">
        <v>4</v>
      </c>
      <c r="W8" s="2" t="s">
        <v>32</v>
      </c>
      <c r="X8" s="2" t="s">
        <v>4</v>
      </c>
      <c r="Y8" s="2" t="s">
        <v>32</v>
      </c>
      <c r="Z8" s="22"/>
      <c r="AA8" s="22"/>
      <c r="AB8" s="22"/>
      <c r="AC8" s="22"/>
      <c r="AD8" s="22"/>
      <c r="AE8" s="22"/>
      <c r="AF8" s="2" t="s">
        <v>4</v>
      </c>
      <c r="AG8" s="2" t="s">
        <v>32</v>
      </c>
      <c r="AH8" s="2" t="s">
        <v>4</v>
      </c>
      <c r="AI8" s="2" t="s">
        <v>32</v>
      </c>
      <c r="AJ8" s="2" t="s">
        <v>4</v>
      </c>
      <c r="AK8" s="2" t="s">
        <v>32</v>
      </c>
      <c r="AL8" s="2" t="s">
        <v>4</v>
      </c>
      <c r="AM8" s="2" t="s">
        <v>32</v>
      </c>
      <c r="AN8" s="2" t="s">
        <v>4</v>
      </c>
      <c r="AO8" s="2" t="s">
        <v>32</v>
      </c>
      <c r="AP8" s="2" t="s">
        <v>4</v>
      </c>
      <c r="AQ8" s="2" t="s">
        <v>32</v>
      </c>
      <c r="AR8" s="2" t="s">
        <v>4</v>
      </c>
      <c r="AS8" s="2" t="s">
        <v>32</v>
      </c>
      <c r="AT8" s="2" t="s">
        <v>4</v>
      </c>
      <c r="AU8" s="2" t="s">
        <v>32</v>
      </c>
      <c r="AV8" s="2" t="s">
        <v>4</v>
      </c>
      <c r="AW8" s="2" t="s">
        <v>32</v>
      </c>
      <c r="AX8" s="2" t="s">
        <v>4</v>
      </c>
      <c r="AY8" s="2" t="s">
        <v>32</v>
      </c>
      <c r="AZ8" s="2" t="s">
        <v>4</v>
      </c>
      <c r="BA8" s="2" t="s">
        <v>32</v>
      </c>
    </row>
    <row r="9" spans="1:53" ht="17.25" customHeight="1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</row>
    <row r="10" spans="1:53" ht="41.25" customHeight="1">
      <c r="A10" s="8"/>
      <c r="B10" s="8"/>
      <c r="C10" s="8"/>
      <c r="D10" s="8"/>
      <c r="E10" s="8"/>
      <c r="F10" s="8">
        <v>5069</v>
      </c>
      <c r="G10" s="8"/>
      <c r="H10" s="7">
        <v>16062.77</v>
      </c>
      <c r="I10" s="7">
        <v>13153.61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>AH10+AJ10+AL10+AN10+AF10</f>
        <v>16559.9</v>
      </c>
      <c r="AA10" s="7">
        <f>AI10+AK10+AM10+AO10+AG10</f>
        <v>13234.11</v>
      </c>
      <c r="AB10" s="8">
        <v>3254.96</v>
      </c>
      <c r="AC10" s="8">
        <v>2769.02</v>
      </c>
      <c r="AD10" s="7">
        <v>3858.84</v>
      </c>
      <c r="AE10" s="8">
        <v>3351.28</v>
      </c>
      <c r="AF10" s="7">
        <f>H10</f>
        <v>16062.77</v>
      </c>
      <c r="AG10" s="7">
        <f>I10</f>
        <v>13153.61</v>
      </c>
      <c r="AH10" s="15">
        <v>5.17</v>
      </c>
      <c r="AI10" s="11">
        <v>5.16</v>
      </c>
      <c r="AJ10" s="11">
        <v>62.24</v>
      </c>
      <c r="AK10" s="11">
        <v>4.69</v>
      </c>
      <c r="AL10" s="11">
        <v>60.95</v>
      </c>
      <c r="AM10" s="11">
        <v>9.32</v>
      </c>
      <c r="AN10" s="11">
        <v>368.77</v>
      </c>
      <c r="AO10" s="11">
        <v>61.33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41.25" customHeight="1">
      <c r="A11" s="8"/>
      <c r="B11" s="8"/>
      <c r="C11" s="8"/>
      <c r="D11" s="8"/>
      <c r="E11" s="8"/>
      <c r="F11" s="8"/>
      <c r="G11" s="8"/>
      <c r="H11" s="7"/>
      <c r="I11" s="7"/>
      <c r="J11" s="8">
        <f>L11+N11</f>
        <v>39003.16</v>
      </c>
      <c r="K11" s="8">
        <f>M11+O11</f>
        <v>39003.16</v>
      </c>
      <c r="L11" s="8">
        <v>39003.16</v>
      </c>
      <c r="M11" s="8">
        <v>39003.16</v>
      </c>
      <c r="N11" s="8">
        <v>0</v>
      </c>
      <c r="O11" s="8"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18"/>
      <c r="AC11" s="18"/>
      <c r="AD11" s="18"/>
      <c r="AE11" s="18"/>
      <c r="AF11" s="8"/>
      <c r="AG11" s="8"/>
      <c r="AH11" s="7"/>
      <c r="AI11" s="8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41.25" customHeight="1">
      <c r="A12" s="8">
        <v>1</v>
      </c>
      <c r="B12" s="8" t="s">
        <v>48</v>
      </c>
      <c r="C12" s="8">
        <v>2</v>
      </c>
      <c r="D12" s="8"/>
      <c r="E12" s="8"/>
      <c r="F12" s="8"/>
      <c r="G12" s="8"/>
      <c r="H12" s="7"/>
      <c r="I12" s="7"/>
      <c r="J12" s="7"/>
      <c r="K12" s="7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23.25" customHeight="1">
      <c r="A13" s="9">
        <v>2</v>
      </c>
      <c r="B13" s="9" t="s">
        <v>45</v>
      </c>
      <c r="C13" s="9">
        <v>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>AP13+AZ13</f>
        <v>1221.959</v>
      </c>
      <c r="AA13" s="9">
        <f>AQ13+BA13</f>
        <v>1065.1299999999999</v>
      </c>
      <c r="AB13" s="17">
        <f>AQ13+BA13</f>
        <v>1065.1299999999999</v>
      </c>
      <c r="AC13" s="17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1189.746</v>
      </c>
      <c r="AQ13" s="9">
        <v>1038.06</v>
      </c>
      <c r="AR13" s="9"/>
      <c r="AS13" s="9"/>
      <c r="AT13" s="9"/>
      <c r="AU13" s="9"/>
      <c r="AV13" s="9"/>
      <c r="AW13" s="9"/>
      <c r="AX13" s="9"/>
      <c r="AY13" s="9"/>
      <c r="AZ13" s="9">
        <v>32.213</v>
      </c>
      <c r="BA13" s="9">
        <v>27.07</v>
      </c>
    </row>
    <row r="15" spans="33:47" ht="17.25" customHeight="1">
      <c r="AG15" s="13"/>
      <c r="AH15" s="12"/>
      <c r="AL15" s="14"/>
      <c r="AU15" s="16"/>
    </row>
    <row r="16" spans="2:46" ht="17.25" customHeight="1">
      <c r="B16" s="23" t="s">
        <v>60</v>
      </c>
      <c r="C16" s="23"/>
      <c r="D16" s="23"/>
      <c r="E16" s="23"/>
      <c r="F16" s="23"/>
      <c r="G16" s="23"/>
      <c r="H16" s="23"/>
      <c r="AP16" s="23" t="s">
        <v>59</v>
      </c>
      <c r="AQ16" s="24"/>
      <c r="AR16" s="24"/>
      <c r="AS16" s="24"/>
      <c r="AT16" s="24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9" spans="3:5" ht="17.25" customHeight="1">
      <c r="C49" s="6"/>
      <c r="D49" s="6"/>
      <c r="E49" s="6"/>
    </row>
    <row r="50" spans="3:5" ht="17.25" customHeight="1">
      <c r="C50" s="26" t="s">
        <v>43</v>
      </c>
      <c r="D50" s="26"/>
      <c r="E50" s="26"/>
    </row>
    <row r="51" spans="3:5" ht="17.25" customHeight="1">
      <c r="C51" s="26" t="s">
        <v>46</v>
      </c>
      <c r="D51" s="26"/>
      <c r="E51" s="26"/>
    </row>
  </sheetData>
  <sheetProtection/>
  <mergeCells count="54">
    <mergeCell ref="C50:E50"/>
    <mergeCell ref="C51:E51"/>
    <mergeCell ref="B16:H16"/>
    <mergeCell ref="AP16:AT16"/>
    <mergeCell ref="C35:E35"/>
    <mergeCell ref="C36:E36"/>
    <mergeCell ref="AZ6:BA7"/>
    <mergeCell ref="AB7:AB8"/>
    <mergeCell ref="AC7:AC8"/>
    <mergeCell ref="AD7:AD8"/>
    <mergeCell ref="AE7:AE8"/>
    <mergeCell ref="AH7:AI7"/>
    <mergeCell ref="AR6:AS7"/>
    <mergeCell ref="AT6:AU7"/>
    <mergeCell ref="AV6:AW7"/>
    <mergeCell ref="AX6:AY7"/>
    <mergeCell ref="AN6:AO7"/>
    <mergeCell ref="AP6:AQ7"/>
    <mergeCell ref="AJ7:AK7"/>
    <mergeCell ref="AL7:AM7"/>
    <mergeCell ref="AA6:AA8"/>
    <mergeCell ref="AB6:AE6"/>
    <mergeCell ref="AF6:AG7"/>
    <mergeCell ref="AH6:AM6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Z1">
      <selection activeCell="AD10" sqref="AD10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9" width="6.71093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7.57421875" style="1" customWidth="1"/>
    <col min="28" max="28" width="7.140625" style="1" customWidth="1"/>
    <col min="29" max="29" width="6.8515625" style="1" customWidth="1"/>
    <col min="30" max="30" width="6.421875" style="1" customWidth="1"/>
    <col min="31" max="31" width="5.851562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2" width="5.7109375" style="1" customWidth="1"/>
    <col min="53" max="53" width="6.7109375" style="1" customWidth="1"/>
    <col min="54" max="16384" width="7.140625" style="1" customWidth="1"/>
  </cols>
  <sheetData>
    <row r="1" spans="1:53" ht="4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50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" t="s">
        <v>4</v>
      </c>
      <c r="K8" s="2" t="s">
        <v>32</v>
      </c>
      <c r="L8" s="2" t="s">
        <v>4</v>
      </c>
      <c r="M8" s="2" t="s">
        <v>32</v>
      </c>
      <c r="N8" s="2" t="s">
        <v>4</v>
      </c>
      <c r="O8" s="2" t="s">
        <v>32</v>
      </c>
      <c r="P8" s="2" t="s">
        <v>4</v>
      </c>
      <c r="Q8" s="2" t="s">
        <v>32</v>
      </c>
      <c r="R8" s="2" t="s">
        <v>4</v>
      </c>
      <c r="S8" s="2" t="s">
        <v>32</v>
      </c>
      <c r="T8" s="2" t="s">
        <v>4</v>
      </c>
      <c r="U8" s="2" t="s">
        <v>32</v>
      </c>
      <c r="V8" s="2" t="s">
        <v>4</v>
      </c>
      <c r="W8" s="2" t="s">
        <v>32</v>
      </c>
      <c r="X8" s="2" t="s">
        <v>4</v>
      </c>
      <c r="Y8" s="2" t="s">
        <v>32</v>
      </c>
      <c r="Z8" s="22"/>
      <c r="AA8" s="22"/>
      <c r="AB8" s="22"/>
      <c r="AC8" s="22"/>
      <c r="AD8" s="22"/>
      <c r="AE8" s="22"/>
      <c r="AF8" s="2" t="s">
        <v>4</v>
      </c>
      <c r="AG8" s="2" t="s">
        <v>32</v>
      </c>
      <c r="AH8" s="2" t="s">
        <v>4</v>
      </c>
      <c r="AI8" s="2" t="s">
        <v>32</v>
      </c>
      <c r="AJ8" s="2" t="s">
        <v>4</v>
      </c>
      <c r="AK8" s="2" t="s">
        <v>32</v>
      </c>
      <c r="AL8" s="2" t="s">
        <v>4</v>
      </c>
      <c r="AM8" s="2" t="s">
        <v>32</v>
      </c>
      <c r="AN8" s="2" t="s">
        <v>4</v>
      </c>
      <c r="AO8" s="2" t="s">
        <v>32</v>
      </c>
      <c r="AP8" s="2" t="s">
        <v>4</v>
      </c>
      <c r="AQ8" s="2" t="s">
        <v>32</v>
      </c>
      <c r="AR8" s="2" t="s">
        <v>4</v>
      </c>
      <c r="AS8" s="2" t="s">
        <v>32</v>
      </c>
      <c r="AT8" s="2" t="s">
        <v>4</v>
      </c>
      <c r="AU8" s="2" t="s">
        <v>32</v>
      </c>
      <c r="AV8" s="2" t="s">
        <v>4</v>
      </c>
      <c r="AW8" s="2" t="s">
        <v>32</v>
      </c>
      <c r="AX8" s="2" t="s">
        <v>4</v>
      </c>
      <c r="AY8" s="2" t="s">
        <v>32</v>
      </c>
      <c r="AZ8" s="2" t="s">
        <v>4</v>
      </c>
      <c r="BA8" s="2" t="s">
        <v>32</v>
      </c>
    </row>
    <row r="9" spans="1:53" ht="17.25" customHeight="1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</row>
    <row r="10" spans="1:53" ht="41.25" customHeight="1">
      <c r="A10" s="3"/>
      <c r="B10" s="3"/>
      <c r="C10" s="5"/>
      <c r="D10" s="5"/>
      <c r="E10" s="8"/>
      <c r="F10" s="8">
        <v>5044</v>
      </c>
      <c r="G10" s="8"/>
      <c r="H10" s="7">
        <v>9211.81</v>
      </c>
      <c r="I10" s="7">
        <v>6198.18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>AH10+AJ10+AL10+AN10+AF10</f>
        <v>10596.08</v>
      </c>
      <c r="AA10" s="7">
        <f>AI10+AK10+AM10+AO10+AG10</f>
        <v>6571.34</v>
      </c>
      <c r="AB10" s="8">
        <v>2135.97</v>
      </c>
      <c r="AC10" s="8">
        <v>2245.22</v>
      </c>
      <c r="AD10" s="7">
        <v>2190.15</v>
      </c>
      <c r="AE10" s="8"/>
      <c r="AF10" s="7">
        <f>H10</f>
        <v>9211.81</v>
      </c>
      <c r="AG10" s="7">
        <f>I10</f>
        <v>6198.18</v>
      </c>
      <c r="AH10" s="15">
        <v>17.17</v>
      </c>
      <c r="AI10" s="11">
        <v>13.13</v>
      </c>
      <c r="AJ10" s="11">
        <v>43.2</v>
      </c>
      <c r="AK10" s="11">
        <v>2.8</v>
      </c>
      <c r="AL10" s="11">
        <v>117.31</v>
      </c>
      <c r="AM10" s="11">
        <v>25.63</v>
      </c>
      <c r="AN10" s="11">
        <v>1206.59</v>
      </c>
      <c r="AO10" s="11">
        <v>331.6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41.25" customHeight="1">
      <c r="A11" s="3"/>
      <c r="B11" s="3"/>
      <c r="C11" s="5"/>
      <c r="D11" s="5"/>
      <c r="E11" s="8"/>
      <c r="F11" s="8"/>
      <c r="G11" s="8"/>
      <c r="H11" s="7"/>
      <c r="I11" s="7"/>
      <c r="J11" s="8">
        <f>L11+N11</f>
        <v>25685.06</v>
      </c>
      <c r="K11" s="8">
        <f>M11+O11</f>
        <v>25685.06</v>
      </c>
      <c r="L11" s="8">
        <v>22683.18</v>
      </c>
      <c r="M11" s="8">
        <v>22683.18</v>
      </c>
      <c r="N11" s="8">
        <v>3001.88</v>
      </c>
      <c r="O11" s="8">
        <v>3001.88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7"/>
      <c r="AI11" s="8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41.25" customHeight="1">
      <c r="A12" s="3">
        <v>1</v>
      </c>
      <c r="B12" s="3" t="s">
        <v>48</v>
      </c>
      <c r="C12" s="5">
        <v>2</v>
      </c>
      <c r="D12" s="5"/>
      <c r="E12" s="8"/>
      <c r="F12" s="8"/>
      <c r="G12" s="8"/>
      <c r="H12" s="7"/>
      <c r="I12" s="7"/>
      <c r="J12" s="7"/>
      <c r="K12" s="7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23.25" customHeight="1">
      <c r="A13" s="4">
        <v>2</v>
      </c>
      <c r="B13" s="4" t="s">
        <v>45</v>
      </c>
      <c r="C13" s="4">
        <v>2</v>
      </c>
      <c r="D13" s="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>AP13+AZ13</f>
        <v>1172.45</v>
      </c>
      <c r="AA13" s="9">
        <f>AQ13+BA13</f>
        <v>1121.4199999999998</v>
      </c>
      <c r="AB13" s="9">
        <f>907.39+25.47</f>
        <v>932.86</v>
      </c>
      <c r="AC13" s="9">
        <f>184.45+4.1</f>
        <v>188.54999999999998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1142.88</v>
      </c>
      <c r="AQ13" s="9">
        <v>1091.85</v>
      </c>
      <c r="AR13" s="9"/>
      <c r="AS13" s="9"/>
      <c r="AT13" s="9"/>
      <c r="AU13" s="9"/>
      <c r="AV13" s="9"/>
      <c r="AW13" s="9"/>
      <c r="AX13" s="9"/>
      <c r="AY13" s="9"/>
      <c r="AZ13" s="9">
        <v>29.57</v>
      </c>
      <c r="BA13" s="10">
        <v>29.57</v>
      </c>
    </row>
    <row r="15" spans="33:47" ht="17.25" customHeight="1">
      <c r="AG15" s="13"/>
      <c r="AH15" s="12"/>
      <c r="AL15" s="14"/>
      <c r="AU15" s="16"/>
    </row>
    <row r="16" spans="2:46" ht="17.25" customHeight="1">
      <c r="B16" s="23" t="s">
        <v>47</v>
      </c>
      <c r="C16" s="23"/>
      <c r="D16" s="23"/>
      <c r="E16" s="23"/>
      <c r="F16" s="23"/>
      <c r="G16" s="23"/>
      <c r="H16" s="23"/>
      <c r="AP16" s="23" t="s">
        <v>44</v>
      </c>
      <c r="AQ16" s="24"/>
      <c r="AR16" s="24"/>
      <c r="AS16" s="24"/>
      <c r="AT16" s="24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9" spans="3:5" ht="17.25" customHeight="1">
      <c r="C49" s="6"/>
      <c r="D49" s="6"/>
      <c r="E49" s="6"/>
    </row>
    <row r="50" spans="3:5" ht="17.25" customHeight="1">
      <c r="C50" s="26" t="s">
        <v>43</v>
      </c>
      <c r="D50" s="26"/>
      <c r="E50" s="26"/>
    </row>
    <row r="51" spans="3:5" ht="17.25" customHeight="1">
      <c r="C51" s="26" t="s">
        <v>46</v>
      </c>
      <c r="D51" s="26"/>
      <c r="E51" s="26"/>
    </row>
  </sheetData>
  <sheetProtection/>
  <mergeCells count="54"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AV6:AW7"/>
    <mergeCell ref="AX6:AY7"/>
    <mergeCell ref="AZ6:BA7"/>
    <mergeCell ref="AB7:AB8"/>
    <mergeCell ref="AC7:AC8"/>
    <mergeCell ref="AD7:AD8"/>
    <mergeCell ref="AE7:AE8"/>
    <mergeCell ref="AH7:AI7"/>
    <mergeCell ref="AB6:AE6"/>
    <mergeCell ref="AF6:AG7"/>
    <mergeCell ref="C50:E50"/>
    <mergeCell ref="C51:E51"/>
    <mergeCell ref="AR6:AS7"/>
    <mergeCell ref="AT6:AU7"/>
    <mergeCell ref="AA6:AA8"/>
    <mergeCell ref="AH6:AM6"/>
    <mergeCell ref="AN6:AO7"/>
    <mergeCell ref="AP6:AQ7"/>
    <mergeCell ref="AJ7:AK7"/>
    <mergeCell ref="AL7:AM7"/>
    <mergeCell ref="B16:H16"/>
    <mergeCell ref="AP16:AT16"/>
    <mergeCell ref="C35:E35"/>
    <mergeCell ref="C36:E36"/>
  </mergeCells>
  <printOptions/>
  <pageMargins left="0.3937007874015748" right="0.3937007874015748" top="0.984251968503937" bottom="0.5905511811023623" header="0" footer="0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I1">
      <selection activeCell="O12" sqref="O12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9" width="6.71093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7.57421875" style="1" customWidth="1"/>
    <col min="28" max="28" width="7.140625" style="1" customWidth="1"/>
    <col min="29" max="29" width="6.8515625" style="1" customWidth="1"/>
    <col min="30" max="30" width="6.421875" style="1" customWidth="1"/>
    <col min="31" max="31" width="5.851562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2" width="5.7109375" style="1" customWidth="1"/>
    <col min="53" max="53" width="6.7109375" style="1" customWidth="1"/>
    <col min="54" max="16384" width="7.140625" style="1" customWidth="1"/>
  </cols>
  <sheetData>
    <row r="1" spans="1:53" ht="4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51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" t="s">
        <v>4</v>
      </c>
      <c r="K8" s="2" t="s">
        <v>32</v>
      </c>
      <c r="L8" s="2" t="s">
        <v>4</v>
      </c>
      <c r="M8" s="2" t="s">
        <v>32</v>
      </c>
      <c r="N8" s="2" t="s">
        <v>4</v>
      </c>
      <c r="O8" s="2" t="s">
        <v>32</v>
      </c>
      <c r="P8" s="2" t="s">
        <v>4</v>
      </c>
      <c r="Q8" s="2" t="s">
        <v>32</v>
      </c>
      <c r="R8" s="2" t="s">
        <v>4</v>
      </c>
      <c r="S8" s="2" t="s">
        <v>32</v>
      </c>
      <c r="T8" s="2" t="s">
        <v>4</v>
      </c>
      <c r="U8" s="2" t="s">
        <v>32</v>
      </c>
      <c r="V8" s="2" t="s">
        <v>4</v>
      </c>
      <c r="W8" s="2" t="s">
        <v>32</v>
      </c>
      <c r="X8" s="2" t="s">
        <v>4</v>
      </c>
      <c r="Y8" s="2" t="s">
        <v>32</v>
      </c>
      <c r="Z8" s="22"/>
      <c r="AA8" s="22"/>
      <c r="AB8" s="22"/>
      <c r="AC8" s="22"/>
      <c r="AD8" s="22"/>
      <c r="AE8" s="22"/>
      <c r="AF8" s="2" t="s">
        <v>4</v>
      </c>
      <c r="AG8" s="2" t="s">
        <v>32</v>
      </c>
      <c r="AH8" s="2" t="s">
        <v>4</v>
      </c>
      <c r="AI8" s="2" t="s">
        <v>32</v>
      </c>
      <c r="AJ8" s="2" t="s">
        <v>4</v>
      </c>
      <c r="AK8" s="2" t="s">
        <v>32</v>
      </c>
      <c r="AL8" s="2" t="s">
        <v>4</v>
      </c>
      <c r="AM8" s="2" t="s">
        <v>32</v>
      </c>
      <c r="AN8" s="2" t="s">
        <v>4</v>
      </c>
      <c r="AO8" s="2" t="s">
        <v>32</v>
      </c>
      <c r="AP8" s="2" t="s">
        <v>4</v>
      </c>
      <c r="AQ8" s="2" t="s">
        <v>32</v>
      </c>
      <c r="AR8" s="2" t="s">
        <v>4</v>
      </c>
      <c r="AS8" s="2" t="s">
        <v>32</v>
      </c>
      <c r="AT8" s="2" t="s">
        <v>4</v>
      </c>
      <c r="AU8" s="2" t="s">
        <v>32</v>
      </c>
      <c r="AV8" s="2" t="s">
        <v>4</v>
      </c>
      <c r="AW8" s="2" t="s">
        <v>32</v>
      </c>
      <c r="AX8" s="2" t="s">
        <v>4</v>
      </c>
      <c r="AY8" s="2" t="s">
        <v>32</v>
      </c>
      <c r="AZ8" s="2" t="s">
        <v>4</v>
      </c>
      <c r="BA8" s="2" t="s">
        <v>32</v>
      </c>
    </row>
    <row r="9" spans="1:53" ht="17.25" customHeight="1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</row>
    <row r="10" spans="1:53" ht="41.25" customHeight="1">
      <c r="A10" s="3"/>
      <c r="B10" s="3"/>
      <c r="C10" s="5"/>
      <c r="D10" s="5"/>
      <c r="E10" s="8"/>
      <c r="F10" s="8">
        <v>5048</v>
      </c>
      <c r="G10" s="8"/>
      <c r="H10" s="7">
        <v>9462.031</v>
      </c>
      <c r="I10" s="7">
        <v>6473.57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>AH10+AJ10+AL10+AN10+AF10</f>
        <v>10607.277000000002</v>
      </c>
      <c r="AA10" s="7">
        <f>AI10+AK10+AM10+AO10+AG10</f>
        <v>6823.664</v>
      </c>
      <c r="AB10" s="8">
        <v>2381.02</v>
      </c>
      <c r="AC10" s="8">
        <v>2279.5</v>
      </c>
      <c r="AD10" s="7">
        <v>2163.14</v>
      </c>
      <c r="AE10" s="8"/>
      <c r="AF10" s="7">
        <f>H10</f>
        <v>9462.031</v>
      </c>
      <c r="AG10" s="7">
        <f>I10</f>
        <v>6473.57</v>
      </c>
      <c r="AH10" s="15">
        <v>18.984</v>
      </c>
      <c r="AI10" s="11">
        <v>17.172</v>
      </c>
      <c r="AJ10" s="11">
        <v>38.77</v>
      </c>
      <c r="AK10" s="11">
        <v>3.28</v>
      </c>
      <c r="AL10" s="11">
        <v>89.074</v>
      </c>
      <c r="AM10" s="11">
        <v>11.223</v>
      </c>
      <c r="AN10" s="11">
        <v>998.418</v>
      </c>
      <c r="AO10" s="11">
        <v>318.419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41.25" customHeight="1">
      <c r="A11" s="3"/>
      <c r="B11" s="3"/>
      <c r="C11" s="5"/>
      <c r="D11" s="5"/>
      <c r="E11" s="8"/>
      <c r="F11" s="8"/>
      <c r="G11" s="8"/>
      <c r="H11" s="7"/>
      <c r="I11" s="7"/>
      <c r="J11" s="8">
        <f>L11+N11</f>
        <v>26836.532</v>
      </c>
      <c r="K11" s="8">
        <f>M11+O11</f>
        <v>26057.8</v>
      </c>
      <c r="L11" s="8">
        <v>23055.92</v>
      </c>
      <c r="M11" s="8">
        <v>23055.92</v>
      </c>
      <c r="N11" s="8">
        <v>3780.612</v>
      </c>
      <c r="O11" s="8">
        <v>3001.88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7"/>
      <c r="AI11" s="8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41.25" customHeight="1">
      <c r="A12" s="3">
        <v>1</v>
      </c>
      <c r="B12" s="3" t="s">
        <v>48</v>
      </c>
      <c r="C12" s="5">
        <v>2</v>
      </c>
      <c r="D12" s="5"/>
      <c r="E12" s="8"/>
      <c r="F12" s="8"/>
      <c r="G12" s="8"/>
      <c r="H12" s="7"/>
      <c r="I12" s="7"/>
      <c r="J12" s="7"/>
      <c r="K12" s="7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23.25" customHeight="1">
      <c r="A13" s="4">
        <v>2</v>
      </c>
      <c r="B13" s="4" t="s">
        <v>45</v>
      </c>
      <c r="C13" s="4">
        <v>2</v>
      </c>
      <c r="D13" s="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>AP13+AZ13</f>
        <v>1733.905</v>
      </c>
      <c r="AA13" s="9">
        <f>AQ13+BA13</f>
        <v>1172.45</v>
      </c>
      <c r="AB13" s="17">
        <f>25.468+804.13</f>
        <v>829.598</v>
      </c>
      <c r="AC13" s="17">
        <f>4.105+338.75</f>
        <v>342.855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1686.71</v>
      </c>
      <c r="AQ13" s="9">
        <v>1142.88</v>
      </c>
      <c r="AR13" s="9"/>
      <c r="AS13" s="9"/>
      <c r="AT13" s="9"/>
      <c r="AU13" s="9"/>
      <c r="AV13" s="9"/>
      <c r="AW13" s="9"/>
      <c r="AX13" s="9"/>
      <c r="AY13" s="9"/>
      <c r="AZ13" s="9">
        <v>47.195</v>
      </c>
      <c r="BA13" s="10">
        <v>29.57</v>
      </c>
    </row>
    <row r="15" spans="33:47" ht="17.25" customHeight="1">
      <c r="AG15" s="13"/>
      <c r="AH15" s="12"/>
      <c r="AL15" s="14"/>
      <c r="AU15" s="16"/>
    </row>
    <row r="16" spans="2:46" ht="17.25" customHeight="1">
      <c r="B16" s="23" t="s">
        <v>47</v>
      </c>
      <c r="C16" s="23"/>
      <c r="D16" s="23"/>
      <c r="E16" s="23"/>
      <c r="F16" s="23"/>
      <c r="G16" s="23"/>
      <c r="H16" s="23"/>
      <c r="AP16" s="23" t="s">
        <v>44</v>
      </c>
      <c r="AQ16" s="24"/>
      <c r="AR16" s="24"/>
      <c r="AS16" s="24"/>
      <c r="AT16" s="24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9" spans="3:5" ht="17.25" customHeight="1">
      <c r="C49" s="6"/>
      <c r="D49" s="6"/>
      <c r="E49" s="6"/>
    </row>
    <row r="50" spans="3:5" ht="17.25" customHeight="1">
      <c r="C50" s="26" t="s">
        <v>43</v>
      </c>
      <c r="D50" s="26"/>
      <c r="E50" s="26"/>
    </row>
    <row r="51" spans="3:5" ht="17.25" customHeight="1">
      <c r="C51" s="26" t="s">
        <v>46</v>
      </c>
      <c r="D51" s="26"/>
      <c r="E51" s="26"/>
    </row>
  </sheetData>
  <sheetProtection/>
  <mergeCells count="54">
    <mergeCell ref="C50:E50"/>
    <mergeCell ref="C51:E51"/>
    <mergeCell ref="B16:H16"/>
    <mergeCell ref="AP16:AT16"/>
    <mergeCell ref="C35:E35"/>
    <mergeCell ref="C36:E36"/>
    <mergeCell ref="AZ6:BA7"/>
    <mergeCell ref="AB7:AB8"/>
    <mergeCell ref="AC7:AC8"/>
    <mergeCell ref="AD7:AD8"/>
    <mergeCell ref="AE7:AE8"/>
    <mergeCell ref="AH7:AI7"/>
    <mergeCell ref="AR6:AS7"/>
    <mergeCell ref="AT6:AU7"/>
    <mergeCell ref="AV6:AW7"/>
    <mergeCell ref="AX6:AY7"/>
    <mergeCell ref="AN6:AO7"/>
    <mergeCell ref="AP6:AQ7"/>
    <mergeCell ref="AJ7:AK7"/>
    <mergeCell ref="AL7:AM7"/>
    <mergeCell ref="AA6:AA8"/>
    <mergeCell ref="AB6:AE6"/>
    <mergeCell ref="AF6:AG7"/>
    <mergeCell ref="AH6:AM6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</mergeCells>
  <printOptions/>
  <pageMargins left="0.3937007874015748" right="0.3937007874015748" top="0.984251968503937" bottom="0.5905511811023623" header="0" footer="0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A1">
      <selection activeCell="I13" sqref="I13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9" width="6.71093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7.57421875" style="1" customWidth="1"/>
    <col min="28" max="28" width="7.140625" style="1" customWidth="1"/>
    <col min="29" max="29" width="6.8515625" style="1" customWidth="1"/>
    <col min="30" max="30" width="6.421875" style="1" customWidth="1"/>
    <col min="31" max="31" width="5.851562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2" width="5.7109375" style="1" customWidth="1"/>
    <col min="53" max="53" width="6.7109375" style="1" customWidth="1"/>
    <col min="54" max="16384" width="7.140625" style="1" customWidth="1"/>
  </cols>
  <sheetData>
    <row r="1" spans="1:53" ht="4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52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" t="s">
        <v>4</v>
      </c>
      <c r="K8" s="2" t="s">
        <v>32</v>
      </c>
      <c r="L8" s="2" t="s">
        <v>4</v>
      </c>
      <c r="M8" s="2" t="s">
        <v>32</v>
      </c>
      <c r="N8" s="2" t="s">
        <v>4</v>
      </c>
      <c r="O8" s="2" t="s">
        <v>32</v>
      </c>
      <c r="P8" s="2" t="s">
        <v>4</v>
      </c>
      <c r="Q8" s="2" t="s">
        <v>32</v>
      </c>
      <c r="R8" s="2" t="s">
        <v>4</v>
      </c>
      <c r="S8" s="2" t="s">
        <v>32</v>
      </c>
      <c r="T8" s="2" t="s">
        <v>4</v>
      </c>
      <c r="U8" s="2" t="s">
        <v>32</v>
      </c>
      <c r="V8" s="2" t="s">
        <v>4</v>
      </c>
      <c r="W8" s="2" t="s">
        <v>32</v>
      </c>
      <c r="X8" s="2" t="s">
        <v>4</v>
      </c>
      <c r="Y8" s="2" t="s">
        <v>32</v>
      </c>
      <c r="Z8" s="22"/>
      <c r="AA8" s="22"/>
      <c r="AB8" s="22"/>
      <c r="AC8" s="22"/>
      <c r="AD8" s="22"/>
      <c r="AE8" s="22"/>
      <c r="AF8" s="2" t="s">
        <v>4</v>
      </c>
      <c r="AG8" s="2" t="s">
        <v>32</v>
      </c>
      <c r="AH8" s="2" t="s">
        <v>4</v>
      </c>
      <c r="AI8" s="2" t="s">
        <v>32</v>
      </c>
      <c r="AJ8" s="2" t="s">
        <v>4</v>
      </c>
      <c r="AK8" s="2" t="s">
        <v>32</v>
      </c>
      <c r="AL8" s="2" t="s">
        <v>4</v>
      </c>
      <c r="AM8" s="2" t="s">
        <v>32</v>
      </c>
      <c r="AN8" s="2" t="s">
        <v>4</v>
      </c>
      <c r="AO8" s="2" t="s">
        <v>32</v>
      </c>
      <c r="AP8" s="2" t="s">
        <v>4</v>
      </c>
      <c r="AQ8" s="2" t="s">
        <v>32</v>
      </c>
      <c r="AR8" s="2" t="s">
        <v>4</v>
      </c>
      <c r="AS8" s="2" t="s">
        <v>32</v>
      </c>
      <c r="AT8" s="2" t="s">
        <v>4</v>
      </c>
      <c r="AU8" s="2" t="s">
        <v>32</v>
      </c>
      <c r="AV8" s="2" t="s">
        <v>4</v>
      </c>
      <c r="AW8" s="2" t="s">
        <v>32</v>
      </c>
      <c r="AX8" s="2" t="s">
        <v>4</v>
      </c>
      <c r="AY8" s="2" t="s">
        <v>32</v>
      </c>
      <c r="AZ8" s="2" t="s">
        <v>4</v>
      </c>
      <c r="BA8" s="2" t="s">
        <v>32</v>
      </c>
    </row>
    <row r="9" spans="1:53" ht="17.25" customHeight="1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</row>
    <row r="10" spans="1:53" ht="41.25" customHeight="1">
      <c r="A10" s="3"/>
      <c r="B10" s="3"/>
      <c r="C10" s="5"/>
      <c r="D10" s="5"/>
      <c r="E10" s="8"/>
      <c r="F10" s="8">
        <v>5048</v>
      </c>
      <c r="G10" s="8"/>
      <c r="H10" s="7">
        <v>9820.65</v>
      </c>
      <c r="I10" s="7">
        <v>6735.79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>AH10+AJ10+AL10+AN10+AF10</f>
        <v>10967.779999999999</v>
      </c>
      <c r="AA10" s="7">
        <f>AI10+AK10+AM10+AO10+AG10</f>
        <v>7073.998</v>
      </c>
      <c r="AB10" s="8">
        <v>2465.12</v>
      </c>
      <c r="AC10" s="8">
        <v>2315.25</v>
      </c>
      <c r="AD10" s="7">
        <v>2293.63</v>
      </c>
      <c r="AE10" s="8"/>
      <c r="AF10" s="7">
        <f>H10</f>
        <v>9820.65</v>
      </c>
      <c r="AG10" s="7">
        <f>I10</f>
        <v>6735.79</v>
      </c>
      <c r="AH10" s="15">
        <v>20.49</v>
      </c>
      <c r="AI10" s="11">
        <v>18.98</v>
      </c>
      <c r="AJ10" s="11">
        <v>42.14</v>
      </c>
      <c r="AK10" s="11">
        <v>0</v>
      </c>
      <c r="AL10" s="11">
        <v>102.21</v>
      </c>
      <c r="AM10" s="11">
        <v>4.128</v>
      </c>
      <c r="AN10" s="11">
        <v>982.29</v>
      </c>
      <c r="AO10" s="11">
        <v>315.1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41.25" customHeight="1">
      <c r="A11" s="3"/>
      <c r="B11" s="3"/>
      <c r="C11" s="5"/>
      <c r="D11" s="5"/>
      <c r="E11" s="8"/>
      <c r="F11" s="8"/>
      <c r="G11" s="8"/>
      <c r="H11" s="7"/>
      <c r="I11" s="7"/>
      <c r="J11" s="8">
        <f>L11+N11</f>
        <v>28558.809</v>
      </c>
      <c r="K11" s="8">
        <f>M11+O11</f>
        <v>28553.949</v>
      </c>
      <c r="L11" s="8">
        <v>24166.669</v>
      </c>
      <c r="M11" s="8">
        <v>24166.669</v>
      </c>
      <c r="N11" s="8">
        <v>4392.14</v>
      </c>
      <c r="O11" s="8">
        <v>4387.28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7"/>
      <c r="AI11" s="8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41.25" customHeight="1">
      <c r="A12" s="3">
        <v>1</v>
      </c>
      <c r="B12" s="3" t="s">
        <v>48</v>
      </c>
      <c r="C12" s="5">
        <v>2</v>
      </c>
      <c r="D12" s="5"/>
      <c r="E12" s="8"/>
      <c r="F12" s="8"/>
      <c r="G12" s="8"/>
      <c r="H12" s="7"/>
      <c r="I12" s="7"/>
      <c r="J12" s="7"/>
      <c r="K12" s="7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23.25" customHeight="1">
      <c r="A13" s="4">
        <v>2</v>
      </c>
      <c r="B13" s="4" t="s">
        <v>45</v>
      </c>
      <c r="C13" s="4">
        <v>2</v>
      </c>
      <c r="D13" s="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>AP13+AZ13</f>
        <v>2869.765</v>
      </c>
      <c r="AA13" s="9">
        <f>AQ13+BA13</f>
        <v>2324.159</v>
      </c>
      <c r="AB13" s="17">
        <v>1630.59</v>
      </c>
      <c r="AC13" s="17">
        <v>693.56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2786.44</v>
      </c>
      <c r="AQ13" s="9">
        <v>2257.416</v>
      </c>
      <c r="AR13" s="9"/>
      <c r="AS13" s="9"/>
      <c r="AT13" s="9"/>
      <c r="AU13" s="9"/>
      <c r="AV13" s="9"/>
      <c r="AW13" s="9"/>
      <c r="AX13" s="9"/>
      <c r="AY13" s="9"/>
      <c r="AZ13" s="9">
        <v>83.325</v>
      </c>
      <c r="BA13" s="10">
        <v>66.743</v>
      </c>
    </row>
    <row r="15" spans="33:47" ht="17.25" customHeight="1">
      <c r="AG15" s="13"/>
      <c r="AH15" s="12"/>
      <c r="AL15" s="14"/>
      <c r="AU15" s="16"/>
    </row>
    <row r="16" spans="2:46" ht="17.25" customHeight="1">
      <c r="B16" s="23" t="s">
        <v>47</v>
      </c>
      <c r="C16" s="23"/>
      <c r="D16" s="23"/>
      <c r="E16" s="23"/>
      <c r="F16" s="23"/>
      <c r="G16" s="23"/>
      <c r="H16" s="23"/>
      <c r="AP16" s="23" t="s">
        <v>44</v>
      </c>
      <c r="AQ16" s="24"/>
      <c r="AR16" s="24"/>
      <c r="AS16" s="24"/>
      <c r="AT16" s="24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9" spans="3:5" ht="17.25" customHeight="1">
      <c r="C49" s="6"/>
      <c r="D49" s="6"/>
      <c r="E49" s="6"/>
    </row>
    <row r="50" spans="3:5" ht="17.25" customHeight="1">
      <c r="C50" s="26" t="s">
        <v>43</v>
      </c>
      <c r="D50" s="26"/>
      <c r="E50" s="26"/>
    </row>
    <row r="51" spans="3:5" ht="17.25" customHeight="1">
      <c r="C51" s="26" t="s">
        <v>46</v>
      </c>
      <c r="D51" s="26"/>
      <c r="E51" s="26"/>
    </row>
  </sheetData>
  <sheetProtection/>
  <mergeCells count="54"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AV6:AW7"/>
    <mergeCell ref="AX6:AY7"/>
    <mergeCell ref="AZ6:BA7"/>
    <mergeCell ref="AB7:AB8"/>
    <mergeCell ref="AC7:AC8"/>
    <mergeCell ref="AD7:AD8"/>
    <mergeCell ref="AE7:AE8"/>
    <mergeCell ref="AH7:AI7"/>
    <mergeCell ref="AB6:AE6"/>
    <mergeCell ref="AF6:AG7"/>
    <mergeCell ref="C50:E50"/>
    <mergeCell ref="C51:E51"/>
    <mergeCell ref="AR6:AS7"/>
    <mergeCell ref="AT6:AU7"/>
    <mergeCell ref="AA6:AA8"/>
    <mergeCell ref="AH6:AM6"/>
    <mergeCell ref="AN6:AO7"/>
    <mergeCell ref="AP6:AQ7"/>
    <mergeCell ref="AJ7:AK7"/>
    <mergeCell ref="AL7:AM7"/>
    <mergeCell ref="B16:H16"/>
    <mergeCell ref="AP16:AT16"/>
    <mergeCell ref="C35:E35"/>
    <mergeCell ref="C36:E36"/>
  </mergeCells>
  <printOptions/>
  <pageMargins left="0.3937007874015748" right="0.3937007874015748" top="0.984251968503937" bottom="0.5905511811023623" header="0" footer="0"/>
  <pageSetup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A1">
      <selection activeCell="I11" sqref="I11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8" width="7.57421875" style="1" customWidth="1"/>
    <col min="9" max="9" width="6.71093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6.8515625" style="1" customWidth="1"/>
    <col min="30" max="30" width="6.421875" style="1" customWidth="1"/>
    <col min="31" max="31" width="5.851562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7109375" style="1" customWidth="1"/>
    <col min="54" max="16384" width="7.140625" style="1" customWidth="1"/>
  </cols>
  <sheetData>
    <row r="1" spans="1:53" ht="4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53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" t="s">
        <v>4</v>
      </c>
      <c r="K8" s="2" t="s">
        <v>32</v>
      </c>
      <c r="L8" s="2" t="s">
        <v>4</v>
      </c>
      <c r="M8" s="2" t="s">
        <v>32</v>
      </c>
      <c r="N8" s="2" t="s">
        <v>4</v>
      </c>
      <c r="O8" s="2" t="s">
        <v>32</v>
      </c>
      <c r="P8" s="2" t="s">
        <v>4</v>
      </c>
      <c r="Q8" s="2" t="s">
        <v>32</v>
      </c>
      <c r="R8" s="2" t="s">
        <v>4</v>
      </c>
      <c r="S8" s="2" t="s">
        <v>32</v>
      </c>
      <c r="T8" s="2" t="s">
        <v>4</v>
      </c>
      <c r="U8" s="2" t="s">
        <v>32</v>
      </c>
      <c r="V8" s="2" t="s">
        <v>4</v>
      </c>
      <c r="W8" s="2" t="s">
        <v>32</v>
      </c>
      <c r="X8" s="2" t="s">
        <v>4</v>
      </c>
      <c r="Y8" s="2" t="s">
        <v>32</v>
      </c>
      <c r="Z8" s="22"/>
      <c r="AA8" s="22"/>
      <c r="AB8" s="22"/>
      <c r="AC8" s="22"/>
      <c r="AD8" s="22"/>
      <c r="AE8" s="22"/>
      <c r="AF8" s="2" t="s">
        <v>4</v>
      </c>
      <c r="AG8" s="2" t="s">
        <v>32</v>
      </c>
      <c r="AH8" s="2" t="s">
        <v>4</v>
      </c>
      <c r="AI8" s="2" t="s">
        <v>32</v>
      </c>
      <c r="AJ8" s="2" t="s">
        <v>4</v>
      </c>
      <c r="AK8" s="2" t="s">
        <v>32</v>
      </c>
      <c r="AL8" s="2" t="s">
        <v>4</v>
      </c>
      <c r="AM8" s="2" t="s">
        <v>32</v>
      </c>
      <c r="AN8" s="2" t="s">
        <v>4</v>
      </c>
      <c r="AO8" s="2" t="s">
        <v>32</v>
      </c>
      <c r="AP8" s="2" t="s">
        <v>4</v>
      </c>
      <c r="AQ8" s="2" t="s">
        <v>32</v>
      </c>
      <c r="AR8" s="2" t="s">
        <v>4</v>
      </c>
      <c r="AS8" s="2" t="s">
        <v>32</v>
      </c>
      <c r="AT8" s="2" t="s">
        <v>4</v>
      </c>
      <c r="AU8" s="2" t="s">
        <v>32</v>
      </c>
      <c r="AV8" s="2" t="s">
        <v>4</v>
      </c>
      <c r="AW8" s="2" t="s">
        <v>32</v>
      </c>
      <c r="AX8" s="2" t="s">
        <v>4</v>
      </c>
      <c r="AY8" s="2" t="s">
        <v>32</v>
      </c>
      <c r="AZ8" s="2" t="s">
        <v>4</v>
      </c>
      <c r="BA8" s="2" t="s">
        <v>32</v>
      </c>
    </row>
    <row r="9" spans="1:53" ht="17.25" customHeight="1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</row>
    <row r="10" spans="1:53" ht="41.25" customHeight="1">
      <c r="A10" s="3"/>
      <c r="B10" s="3"/>
      <c r="C10" s="5"/>
      <c r="D10" s="5"/>
      <c r="E10" s="8"/>
      <c r="F10" s="8">
        <v>5048</v>
      </c>
      <c r="G10" s="8"/>
      <c r="H10" s="7">
        <v>10278.29</v>
      </c>
      <c r="I10" s="7">
        <v>7106.18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>AH10+AJ10+AL10+AN10+AF10</f>
        <v>11393.240000000002</v>
      </c>
      <c r="AA10" s="7">
        <f>AI10+AK10+AM10+AO10+AG10</f>
        <v>7485.569</v>
      </c>
      <c r="AB10" s="8">
        <v>2560.3</v>
      </c>
      <c r="AC10" s="8">
        <v>2670.6</v>
      </c>
      <c r="AD10" s="7">
        <v>2254.67</v>
      </c>
      <c r="AE10" s="8"/>
      <c r="AF10" s="7">
        <f>H10</f>
        <v>10278.29</v>
      </c>
      <c r="AG10" s="7">
        <f>I10</f>
        <v>7106.18</v>
      </c>
      <c r="AH10" s="15">
        <v>21.52</v>
      </c>
      <c r="AI10" s="11">
        <v>20.494</v>
      </c>
      <c r="AJ10" s="11">
        <v>44.53</v>
      </c>
      <c r="AK10" s="11">
        <v>0</v>
      </c>
      <c r="AL10" s="11">
        <v>87.58</v>
      </c>
      <c r="AM10" s="11">
        <v>6.055</v>
      </c>
      <c r="AN10" s="11">
        <v>961.32</v>
      </c>
      <c r="AO10" s="11">
        <v>352.84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41.25" customHeight="1">
      <c r="A11" s="3"/>
      <c r="B11" s="3"/>
      <c r="C11" s="5"/>
      <c r="D11" s="5"/>
      <c r="E11" s="8"/>
      <c r="F11" s="8"/>
      <c r="G11" s="8"/>
      <c r="H11" s="7"/>
      <c r="I11" s="7"/>
      <c r="J11" s="8">
        <f>L11+N11</f>
        <v>28895.926</v>
      </c>
      <c r="K11" s="8">
        <f>M11+O11</f>
        <v>28895.926</v>
      </c>
      <c r="L11" s="8">
        <v>24503.786</v>
      </c>
      <c r="M11" s="8">
        <v>24503.786</v>
      </c>
      <c r="N11" s="8">
        <v>4392.14</v>
      </c>
      <c r="O11" s="8">
        <v>4392.14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7"/>
      <c r="AI11" s="8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41.25" customHeight="1">
      <c r="A12" s="3">
        <v>1</v>
      </c>
      <c r="B12" s="3" t="s">
        <v>48</v>
      </c>
      <c r="C12" s="5">
        <v>2</v>
      </c>
      <c r="D12" s="5"/>
      <c r="E12" s="8"/>
      <c r="F12" s="8"/>
      <c r="G12" s="8"/>
      <c r="H12" s="7"/>
      <c r="I12" s="7"/>
      <c r="J12" s="7"/>
      <c r="K12" s="7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23.25" customHeight="1">
      <c r="A13" s="4">
        <v>2</v>
      </c>
      <c r="B13" s="4" t="s">
        <v>45</v>
      </c>
      <c r="C13" s="4">
        <v>2</v>
      </c>
      <c r="D13" s="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>AP13+AZ13</f>
        <v>3308.3</v>
      </c>
      <c r="AA13" s="10">
        <f>AQ13+BA13</f>
        <v>2869.7630000000004</v>
      </c>
      <c r="AB13" s="17">
        <v>1748.34</v>
      </c>
      <c r="AC13" s="17">
        <v>1121.417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3209.052</v>
      </c>
      <c r="AQ13" s="9">
        <v>2786.443</v>
      </c>
      <c r="AR13" s="9"/>
      <c r="AS13" s="9"/>
      <c r="AT13" s="9"/>
      <c r="AU13" s="9"/>
      <c r="AV13" s="9"/>
      <c r="AW13" s="9"/>
      <c r="AX13" s="9"/>
      <c r="AY13" s="9"/>
      <c r="AZ13" s="9">
        <v>99.248</v>
      </c>
      <c r="BA13" s="10">
        <v>83.32</v>
      </c>
    </row>
    <row r="15" spans="33:47" ht="17.25" customHeight="1">
      <c r="AG15" s="13"/>
      <c r="AH15" s="12"/>
      <c r="AL15" s="14"/>
      <c r="AU15" s="16"/>
    </row>
    <row r="16" spans="2:46" ht="17.25" customHeight="1">
      <c r="B16" s="23" t="s">
        <v>47</v>
      </c>
      <c r="C16" s="23"/>
      <c r="D16" s="23"/>
      <c r="E16" s="23"/>
      <c r="F16" s="23"/>
      <c r="G16" s="23"/>
      <c r="H16" s="23"/>
      <c r="AP16" s="23" t="s">
        <v>44</v>
      </c>
      <c r="AQ16" s="24"/>
      <c r="AR16" s="24"/>
      <c r="AS16" s="24"/>
      <c r="AT16" s="24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9" spans="3:5" ht="17.25" customHeight="1">
      <c r="C49" s="6"/>
      <c r="D49" s="6"/>
      <c r="E49" s="6"/>
    </row>
    <row r="50" spans="3:5" ht="17.25" customHeight="1">
      <c r="C50" s="26" t="s">
        <v>43</v>
      </c>
      <c r="D50" s="26"/>
      <c r="E50" s="26"/>
    </row>
    <row r="51" spans="3:5" ht="17.25" customHeight="1">
      <c r="C51" s="26" t="s">
        <v>46</v>
      </c>
      <c r="D51" s="26"/>
      <c r="E51" s="26"/>
    </row>
  </sheetData>
  <sheetProtection/>
  <mergeCells count="54">
    <mergeCell ref="C50:E50"/>
    <mergeCell ref="C51:E51"/>
    <mergeCell ref="B16:H16"/>
    <mergeCell ref="AP16:AT16"/>
    <mergeCell ref="C35:E35"/>
    <mergeCell ref="C36:E36"/>
    <mergeCell ref="AZ6:BA7"/>
    <mergeCell ref="AB7:AB8"/>
    <mergeCell ref="AC7:AC8"/>
    <mergeCell ref="AD7:AD8"/>
    <mergeCell ref="AE7:AE8"/>
    <mergeCell ref="AH7:AI7"/>
    <mergeCell ref="AR6:AS7"/>
    <mergeCell ref="AT6:AU7"/>
    <mergeCell ref="AV6:AW7"/>
    <mergeCell ref="AX6:AY7"/>
    <mergeCell ref="AN6:AO7"/>
    <mergeCell ref="AP6:AQ7"/>
    <mergeCell ref="AJ7:AK7"/>
    <mergeCell ref="AL7:AM7"/>
    <mergeCell ref="AA6:AA8"/>
    <mergeCell ref="AB6:AE6"/>
    <mergeCell ref="AF6:AG7"/>
    <mergeCell ref="AH6:AM6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</mergeCells>
  <printOptions/>
  <pageMargins left="0.3937007874015748" right="0.3937007874015748" top="0.984251968503937" bottom="0.5905511811023623" header="0" footer="0"/>
  <pageSetup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I1">
      <selection activeCell="Q14" sqref="Q14:Q15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8" width="7.57421875" style="1" customWidth="1"/>
    <col min="9" max="9" width="6.71093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6.8515625" style="1" customWidth="1"/>
    <col min="30" max="30" width="6.421875" style="1" customWidth="1"/>
    <col min="31" max="31" width="5.851562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7109375" style="1" customWidth="1"/>
    <col min="54" max="16384" width="7.140625" style="1" customWidth="1"/>
  </cols>
  <sheetData>
    <row r="1" spans="1:53" ht="4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54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" t="s">
        <v>4</v>
      </c>
      <c r="K8" s="2" t="s">
        <v>32</v>
      </c>
      <c r="L8" s="2" t="s">
        <v>4</v>
      </c>
      <c r="M8" s="2" t="s">
        <v>32</v>
      </c>
      <c r="N8" s="2" t="s">
        <v>4</v>
      </c>
      <c r="O8" s="2" t="s">
        <v>32</v>
      </c>
      <c r="P8" s="2" t="s">
        <v>4</v>
      </c>
      <c r="Q8" s="2" t="s">
        <v>32</v>
      </c>
      <c r="R8" s="2" t="s">
        <v>4</v>
      </c>
      <c r="S8" s="2" t="s">
        <v>32</v>
      </c>
      <c r="T8" s="2" t="s">
        <v>4</v>
      </c>
      <c r="U8" s="2" t="s">
        <v>32</v>
      </c>
      <c r="V8" s="2" t="s">
        <v>4</v>
      </c>
      <c r="W8" s="2" t="s">
        <v>32</v>
      </c>
      <c r="X8" s="2" t="s">
        <v>4</v>
      </c>
      <c r="Y8" s="2" t="s">
        <v>32</v>
      </c>
      <c r="Z8" s="22"/>
      <c r="AA8" s="22"/>
      <c r="AB8" s="22"/>
      <c r="AC8" s="22"/>
      <c r="AD8" s="22"/>
      <c r="AE8" s="22"/>
      <c r="AF8" s="2" t="s">
        <v>4</v>
      </c>
      <c r="AG8" s="2" t="s">
        <v>32</v>
      </c>
      <c r="AH8" s="2" t="s">
        <v>4</v>
      </c>
      <c r="AI8" s="2" t="s">
        <v>32</v>
      </c>
      <c r="AJ8" s="2" t="s">
        <v>4</v>
      </c>
      <c r="AK8" s="2" t="s">
        <v>32</v>
      </c>
      <c r="AL8" s="2" t="s">
        <v>4</v>
      </c>
      <c r="AM8" s="2" t="s">
        <v>32</v>
      </c>
      <c r="AN8" s="2" t="s">
        <v>4</v>
      </c>
      <c r="AO8" s="2" t="s">
        <v>32</v>
      </c>
      <c r="AP8" s="2" t="s">
        <v>4</v>
      </c>
      <c r="AQ8" s="2" t="s">
        <v>32</v>
      </c>
      <c r="AR8" s="2" t="s">
        <v>4</v>
      </c>
      <c r="AS8" s="2" t="s">
        <v>32</v>
      </c>
      <c r="AT8" s="2" t="s">
        <v>4</v>
      </c>
      <c r="AU8" s="2" t="s">
        <v>32</v>
      </c>
      <c r="AV8" s="2" t="s">
        <v>4</v>
      </c>
      <c r="AW8" s="2" t="s">
        <v>32</v>
      </c>
      <c r="AX8" s="2" t="s">
        <v>4</v>
      </c>
      <c r="AY8" s="2" t="s">
        <v>32</v>
      </c>
      <c r="AZ8" s="2" t="s">
        <v>4</v>
      </c>
      <c r="BA8" s="2" t="s">
        <v>32</v>
      </c>
    </row>
    <row r="9" spans="1:53" ht="17.25" customHeight="1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</row>
    <row r="10" spans="1:53" ht="41.25" customHeight="1">
      <c r="A10" s="3"/>
      <c r="B10" s="3"/>
      <c r="C10" s="5"/>
      <c r="D10" s="5"/>
      <c r="E10" s="8"/>
      <c r="F10" s="8">
        <v>5050</v>
      </c>
      <c r="G10" s="8"/>
      <c r="H10" s="7">
        <v>10585.73</v>
      </c>
      <c r="I10" s="7">
        <v>7413.13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>AH10+AJ10+AL10+AN10+AF10</f>
        <v>11313.33</v>
      </c>
      <c r="AA10" s="7">
        <f>AI10+AK10+AM10+AO10+AG10</f>
        <v>7650.51</v>
      </c>
      <c r="AB10" s="8">
        <v>2341.97</v>
      </c>
      <c r="AC10" s="8">
        <v>2480.98</v>
      </c>
      <c r="AD10" s="7">
        <v>2827.56</v>
      </c>
      <c r="AE10" s="8"/>
      <c r="AF10" s="7">
        <f>H10</f>
        <v>10585.73</v>
      </c>
      <c r="AG10" s="7">
        <f>I10</f>
        <v>7413.13</v>
      </c>
      <c r="AH10" s="15">
        <v>23.22</v>
      </c>
      <c r="AI10" s="11">
        <v>21.53</v>
      </c>
      <c r="AJ10" s="11">
        <v>46.54</v>
      </c>
      <c r="AK10" s="11">
        <v>0.21</v>
      </c>
      <c r="AL10" s="11">
        <v>95.57</v>
      </c>
      <c r="AM10" s="11">
        <v>9.73</v>
      </c>
      <c r="AN10" s="11">
        <v>562.27</v>
      </c>
      <c r="AO10" s="11">
        <v>205.91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41.25" customHeight="1">
      <c r="A11" s="3"/>
      <c r="B11" s="3"/>
      <c r="C11" s="5"/>
      <c r="D11" s="5"/>
      <c r="E11" s="8"/>
      <c r="F11" s="8"/>
      <c r="G11" s="8"/>
      <c r="H11" s="7"/>
      <c r="I11" s="7"/>
      <c r="J11" s="8">
        <f>L11+N11</f>
        <v>29910.579999999998</v>
      </c>
      <c r="K11" s="8">
        <f>M11+O11</f>
        <v>29910.579999999998</v>
      </c>
      <c r="L11" s="8">
        <v>25515.19</v>
      </c>
      <c r="M11" s="8">
        <v>25515.19</v>
      </c>
      <c r="N11" s="8">
        <v>4395.39</v>
      </c>
      <c r="O11" s="8">
        <v>4395.39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7"/>
      <c r="AI11" s="8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41.25" customHeight="1">
      <c r="A12" s="3">
        <v>1</v>
      </c>
      <c r="B12" s="3" t="s">
        <v>48</v>
      </c>
      <c r="C12" s="5">
        <v>2</v>
      </c>
      <c r="D12" s="5"/>
      <c r="E12" s="8"/>
      <c r="F12" s="8"/>
      <c r="G12" s="8"/>
      <c r="H12" s="7"/>
      <c r="I12" s="7"/>
      <c r="J12" s="7"/>
      <c r="K12" s="7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23.25" customHeight="1">
      <c r="A13" s="4">
        <v>2</v>
      </c>
      <c r="B13" s="4" t="s">
        <v>45</v>
      </c>
      <c r="C13" s="4">
        <v>2</v>
      </c>
      <c r="D13" s="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>AP13+AZ13</f>
        <v>3463.905</v>
      </c>
      <c r="AA13" s="10">
        <f>AQ13+BA13</f>
        <v>3308.31</v>
      </c>
      <c r="AB13" s="17">
        <f>50.13+1495.47</f>
        <v>1545.6000000000001</v>
      </c>
      <c r="AC13" s="17">
        <f>1713.59+49.12</f>
        <v>1762.7099999999998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3360.418</v>
      </c>
      <c r="AQ13" s="9">
        <v>3209.06</v>
      </c>
      <c r="AR13" s="9"/>
      <c r="AS13" s="9"/>
      <c r="AT13" s="9"/>
      <c r="AU13" s="9"/>
      <c r="AV13" s="9"/>
      <c r="AW13" s="9"/>
      <c r="AX13" s="9"/>
      <c r="AY13" s="9"/>
      <c r="AZ13" s="9">
        <v>103.487</v>
      </c>
      <c r="BA13" s="10">
        <v>99.25</v>
      </c>
    </row>
    <row r="15" spans="33:47" ht="17.25" customHeight="1">
      <c r="AG15" s="13"/>
      <c r="AH15" s="12"/>
      <c r="AL15" s="14"/>
      <c r="AU15" s="16"/>
    </row>
    <row r="16" spans="2:46" ht="17.25" customHeight="1">
      <c r="B16" s="23" t="s">
        <v>47</v>
      </c>
      <c r="C16" s="23"/>
      <c r="D16" s="23"/>
      <c r="E16" s="23"/>
      <c r="F16" s="23"/>
      <c r="G16" s="23"/>
      <c r="H16" s="23"/>
      <c r="AP16" s="23" t="s">
        <v>44</v>
      </c>
      <c r="AQ16" s="24"/>
      <c r="AR16" s="24"/>
      <c r="AS16" s="24"/>
      <c r="AT16" s="24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9" spans="3:5" ht="17.25" customHeight="1">
      <c r="C49" s="6"/>
      <c r="D49" s="6"/>
      <c r="E49" s="6"/>
    </row>
    <row r="50" spans="3:5" ht="17.25" customHeight="1">
      <c r="C50" s="26" t="s">
        <v>43</v>
      </c>
      <c r="D50" s="26"/>
      <c r="E50" s="26"/>
    </row>
    <row r="51" spans="3:5" ht="17.25" customHeight="1">
      <c r="C51" s="26" t="s">
        <v>46</v>
      </c>
      <c r="D51" s="26"/>
      <c r="E51" s="26"/>
    </row>
  </sheetData>
  <sheetProtection/>
  <mergeCells count="54">
    <mergeCell ref="C50:E50"/>
    <mergeCell ref="C51:E51"/>
    <mergeCell ref="B16:H16"/>
    <mergeCell ref="AP16:AT16"/>
    <mergeCell ref="C35:E35"/>
    <mergeCell ref="C36:E36"/>
    <mergeCell ref="AZ6:BA7"/>
    <mergeCell ref="AB7:AB8"/>
    <mergeCell ref="AC7:AC8"/>
    <mergeCell ref="AD7:AD8"/>
    <mergeCell ref="AE7:AE8"/>
    <mergeCell ref="AH7:AI7"/>
    <mergeCell ref="AR6:AS7"/>
    <mergeCell ref="AT6:AU7"/>
    <mergeCell ref="AV6:AW7"/>
    <mergeCell ref="AX6:AY7"/>
    <mergeCell ref="AN6:AO7"/>
    <mergeCell ref="AP6:AQ7"/>
    <mergeCell ref="AJ7:AK7"/>
    <mergeCell ref="AL7:AM7"/>
    <mergeCell ref="AA6:AA8"/>
    <mergeCell ref="AB6:AE6"/>
    <mergeCell ref="AF6:AG7"/>
    <mergeCell ref="AH6:AM6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</mergeCells>
  <printOptions/>
  <pageMargins left="0.3937007874015748" right="0.3937007874015748" top="0.984251968503937" bottom="0.5905511811023623" header="0" footer="0"/>
  <pageSetup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A1">
      <selection activeCell="N8" sqref="N8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8" width="7.57421875" style="1" customWidth="1"/>
    <col min="9" max="9" width="6.71093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6.8515625" style="1" customWidth="1"/>
    <col min="30" max="30" width="6.421875" style="1" customWidth="1"/>
    <col min="31" max="31" width="5.851562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8.00390625" style="1" customWidth="1"/>
    <col min="54" max="16384" width="7.140625" style="1" customWidth="1"/>
  </cols>
  <sheetData>
    <row r="1" spans="1:53" ht="4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55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" t="s">
        <v>4</v>
      </c>
      <c r="K8" s="2" t="s">
        <v>32</v>
      </c>
      <c r="L8" s="2" t="s">
        <v>4</v>
      </c>
      <c r="M8" s="2" t="s">
        <v>32</v>
      </c>
      <c r="N8" s="2" t="s">
        <v>4</v>
      </c>
      <c r="O8" s="2" t="s">
        <v>32</v>
      </c>
      <c r="P8" s="2" t="s">
        <v>4</v>
      </c>
      <c r="Q8" s="2" t="s">
        <v>32</v>
      </c>
      <c r="R8" s="2" t="s">
        <v>4</v>
      </c>
      <c r="S8" s="2" t="s">
        <v>32</v>
      </c>
      <c r="T8" s="2" t="s">
        <v>4</v>
      </c>
      <c r="U8" s="2" t="s">
        <v>32</v>
      </c>
      <c r="V8" s="2" t="s">
        <v>4</v>
      </c>
      <c r="W8" s="2" t="s">
        <v>32</v>
      </c>
      <c r="X8" s="2" t="s">
        <v>4</v>
      </c>
      <c r="Y8" s="2" t="s">
        <v>32</v>
      </c>
      <c r="Z8" s="22"/>
      <c r="AA8" s="22"/>
      <c r="AB8" s="22"/>
      <c r="AC8" s="22"/>
      <c r="AD8" s="22"/>
      <c r="AE8" s="22"/>
      <c r="AF8" s="2" t="s">
        <v>4</v>
      </c>
      <c r="AG8" s="2" t="s">
        <v>32</v>
      </c>
      <c r="AH8" s="2" t="s">
        <v>4</v>
      </c>
      <c r="AI8" s="2" t="s">
        <v>32</v>
      </c>
      <c r="AJ8" s="2" t="s">
        <v>4</v>
      </c>
      <c r="AK8" s="2" t="s">
        <v>32</v>
      </c>
      <c r="AL8" s="2" t="s">
        <v>4</v>
      </c>
      <c r="AM8" s="2" t="s">
        <v>32</v>
      </c>
      <c r="AN8" s="2" t="s">
        <v>4</v>
      </c>
      <c r="AO8" s="2" t="s">
        <v>32</v>
      </c>
      <c r="AP8" s="2" t="s">
        <v>4</v>
      </c>
      <c r="AQ8" s="2" t="s">
        <v>32</v>
      </c>
      <c r="AR8" s="2" t="s">
        <v>4</v>
      </c>
      <c r="AS8" s="2" t="s">
        <v>32</v>
      </c>
      <c r="AT8" s="2" t="s">
        <v>4</v>
      </c>
      <c r="AU8" s="2" t="s">
        <v>32</v>
      </c>
      <c r="AV8" s="2" t="s">
        <v>4</v>
      </c>
      <c r="AW8" s="2" t="s">
        <v>32</v>
      </c>
      <c r="AX8" s="2" t="s">
        <v>4</v>
      </c>
      <c r="AY8" s="2" t="s">
        <v>32</v>
      </c>
      <c r="AZ8" s="2" t="s">
        <v>4</v>
      </c>
      <c r="BA8" s="2" t="s">
        <v>32</v>
      </c>
    </row>
    <row r="9" spans="1:53" ht="17.25" customHeight="1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</row>
    <row r="10" spans="1:53" ht="41.25" customHeight="1">
      <c r="A10" s="3"/>
      <c r="B10" s="3"/>
      <c r="C10" s="5"/>
      <c r="D10" s="5"/>
      <c r="E10" s="8"/>
      <c r="F10" s="8">
        <v>5050</v>
      </c>
      <c r="G10" s="8"/>
      <c r="H10" s="7">
        <v>10853.327</v>
      </c>
      <c r="I10" s="7">
        <v>7652.51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>AH10+AJ10+AL10+AN10+AF10</f>
        <v>11487.487</v>
      </c>
      <c r="AA10" s="7">
        <f>AI10+AK10+AM10+AO10+AG10</f>
        <v>7918.173000000001</v>
      </c>
      <c r="AB10" s="8">
        <v>2465.033</v>
      </c>
      <c r="AC10" s="8">
        <v>2483.28</v>
      </c>
      <c r="AD10" s="7">
        <v>2969.857</v>
      </c>
      <c r="AE10" s="8"/>
      <c r="AF10" s="7">
        <f>H10</f>
        <v>10853.327</v>
      </c>
      <c r="AG10" s="7">
        <f>I10</f>
        <v>7652.51</v>
      </c>
      <c r="AH10" s="15">
        <v>0.005</v>
      </c>
      <c r="AI10" s="11">
        <v>0.005</v>
      </c>
      <c r="AJ10" s="11">
        <v>69.493</v>
      </c>
      <c r="AK10" s="11">
        <v>31.22</v>
      </c>
      <c r="AL10" s="11">
        <v>69.183</v>
      </c>
      <c r="AM10" s="11">
        <v>6.596</v>
      </c>
      <c r="AN10" s="11">
        <v>495.479</v>
      </c>
      <c r="AO10" s="11">
        <v>227.842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41.25" customHeight="1">
      <c r="A11" s="3"/>
      <c r="B11" s="3"/>
      <c r="C11" s="5"/>
      <c r="D11" s="5"/>
      <c r="E11" s="8"/>
      <c r="F11" s="8"/>
      <c r="G11" s="8"/>
      <c r="H11" s="7"/>
      <c r="I11" s="7"/>
      <c r="J11" s="8">
        <f>L11+N11</f>
        <v>30446.226</v>
      </c>
      <c r="K11" s="8">
        <f>M11+O11</f>
        <v>30446.226</v>
      </c>
      <c r="L11" s="8">
        <v>26050.836</v>
      </c>
      <c r="M11" s="8">
        <v>26050.836</v>
      </c>
      <c r="N11" s="8">
        <v>4395.39</v>
      </c>
      <c r="O11" s="8">
        <v>4395.39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7"/>
      <c r="AI11" s="8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41.25" customHeight="1">
      <c r="A12" s="3">
        <v>1</v>
      </c>
      <c r="B12" s="3" t="s">
        <v>48</v>
      </c>
      <c r="C12" s="5">
        <v>2</v>
      </c>
      <c r="D12" s="5"/>
      <c r="E12" s="8"/>
      <c r="F12" s="8"/>
      <c r="G12" s="8"/>
      <c r="H12" s="7"/>
      <c r="I12" s="7"/>
      <c r="J12" s="7"/>
      <c r="K12" s="7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23.25" customHeight="1">
      <c r="A13" s="4">
        <v>2</v>
      </c>
      <c r="B13" s="4" t="s">
        <v>45</v>
      </c>
      <c r="C13" s="4">
        <v>2</v>
      </c>
      <c r="D13" s="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>AP13+AZ13</f>
        <v>3595.063</v>
      </c>
      <c r="AA13" s="10">
        <f>AQ13+BA13</f>
        <v>3463.9</v>
      </c>
      <c r="AB13" s="17">
        <v>1139.74</v>
      </c>
      <c r="AC13" s="17">
        <v>2324.156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3488.367</v>
      </c>
      <c r="AQ13" s="9">
        <v>3360.42</v>
      </c>
      <c r="AR13" s="9"/>
      <c r="AS13" s="9"/>
      <c r="AT13" s="9"/>
      <c r="AU13" s="9"/>
      <c r="AV13" s="9"/>
      <c r="AW13" s="9"/>
      <c r="AX13" s="9"/>
      <c r="AY13" s="9"/>
      <c r="AZ13" s="9">
        <v>106.696</v>
      </c>
      <c r="BA13" s="10">
        <v>103.48</v>
      </c>
    </row>
    <row r="15" spans="33:47" ht="17.25" customHeight="1">
      <c r="AG15" s="13"/>
      <c r="AH15" s="12"/>
      <c r="AL15" s="14"/>
      <c r="AU15" s="16"/>
    </row>
    <row r="16" spans="2:46" ht="17.25" customHeight="1">
      <c r="B16" s="23" t="s">
        <v>47</v>
      </c>
      <c r="C16" s="23"/>
      <c r="D16" s="23"/>
      <c r="E16" s="23"/>
      <c r="F16" s="23"/>
      <c r="G16" s="23"/>
      <c r="H16" s="23"/>
      <c r="AP16" s="23" t="s">
        <v>44</v>
      </c>
      <c r="AQ16" s="24"/>
      <c r="AR16" s="24"/>
      <c r="AS16" s="24"/>
      <c r="AT16" s="24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9" spans="3:5" ht="17.25" customHeight="1">
      <c r="C49" s="6"/>
      <c r="D49" s="6"/>
      <c r="E49" s="6"/>
    </row>
    <row r="50" spans="3:5" ht="17.25" customHeight="1">
      <c r="C50" s="26" t="s">
        <v>43</v>
      </c>
      <c r="D50" s="26"/>
      <c r="E50" s="26"/>
    </row>
    <row r="51" spans="3:5" ht="17.25" customHeight="1">
      <c r="C51" s="26" t="s">
        <v>46</v>
      </c>
      <c r="D51" s="26"/>
      <c r="E51" s="26"/>
    </row>
  </sheetData>
  <sheetProtection/>
  <mergeCells count="54"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AV6:AW7"/>
    <mergeCell ref="AX6:AY7"/>
    <mergeCell ref="AZ6:BA7"/>
    <mergeCell ref="AB7:AB8"/>
    <mergeCell ref="AC7:AC8"/>
    <mergeCell ref="AD7:AD8"/>
    <mergeCell ref="AE7:AE8"/>
    <mergeCell ref="AH7:AI7"/>
    <mergeCell ref="AB6:AE6"/>
    <mergeCell ref="AF6:AG7"/>
    <mergeCell ref="C50:E50"/>
    <mergeCell ref="C51:E51"/>
    <mergeCell ref="AR6:AS7"/>
    <mergeCell ref="AT6:AU7"/>
    <mergeCell ref="AA6:AA8"/>
    <mergeCell ref="AH6:AM6"/>
    <mergeCell ref="AN6:AO7"/>
    <mergeCell ref="AP6:AQ7"/>
    <mergeCell ref="AJ7:AK7"/>
    <mergeCell ref="AL7:AM7"/>
    <mergeCell ref="B16:H16"/>
    <mergeCell ref="AP16:AT16"/>
    <mergeCell ref="C35:E35"/>
    <mergeCell ref="C36:E36"/>
  </mergeCells>
  <printOptions/>
  <pageMargins left="0.3937007874015748" right="0.3937007874015748" top="0.984251968503937" bottom="0.5905511811023623" header="0" footer="0"/>
  <pageSetup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Z1">
      <selection activeCell="P12" sqref="P12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8" width="7.57421875" style="1" customWidth="1"/>
    <col min="9" max="9" width="6.71093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6.8515625" style="1" customWidth="1"/>
    <col min="30" max="30" width="6.421875" style="1" customWidth="1"/>
    <col min="31" max="31" width="5.851562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8.00390625" style="1" customWidth="1"/>
    <col min="54" max="16384" width="7.140625" style="1" customWidth="1"/>
  </cols>
  <sheetData>
    <row r="1" spans="1:53" ht="4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56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" t="s">
        <v>4</v>
      </c>
      <c r="K8" s="2" t="s">
        <v>32</v>
      </c>
      <c r="L8" s="2" t="s">
        <v>4</v>
      </c>
      <c r="M8" s="2" t="s">
        <v>32</v>
      </c>
      <c r="N8" s="2" t="s">
        <v>4</v>
      </c>
      <c r="O8" s="2" t="s">
        <v>32</v>
      </c>
      <c r="P8" s="2" t="s">
        <v>4</v>
      </c>
      <c r="Q8" s="2" t="s">
        <v>32</v>
      </c>
      <c r="R8" s="2" t="s">
        <v>4</v>
      </c>
      <c r="S8" s="2" t="s">
        <v>32</v>
      </c>
      <c r="T8" s="2" t="s">
        <v>4</v>
      </c>
      <c r="U8" s="2" t="s">
        <v>32</v>
      </c>
      <c r="V8" s="2" t="s">
        <v>4</v>
      </c>
      <c r="W8" s="2" t="s">
        <v>32</v>
      </c>
      <c r="X8" s="2" t="s">
        <v>4</v>
      </c>
      <c r="Y8" s="2" t="s">
        <v>32</v>
      </c>
      <c r="Z8" s="22"/>
      <c r="AA8" s="22"/>
      <c r="AB8" s="22"/>
      <c r="AC8" s="22"/>
      <c r="AD8" s="22"/>
      <c r="AE8" s="22"/>
      <c r="AF8" s="2" t="s">
        <v>4</v>
      </c>
      <c r="AG8" s="2" t="s">
        <v>32</v>
      </c>
      <c r="AH8" s="2" t="s">
        <v>4</v>
      </c>
      <c r="AI8" s="2" t="s">
        <v>32</v>
      </c>
      <c r="AJ8" s="2" t="s">
        <v>4</v>
      </c>
      <c r="AK8" s="2" t="s">
        <v>32</v>
      </c>
      <c r="AL8" s="2" t="s">
        <v>4</v>
      </c>
      <c r="AM8" s="2" t="s">
        <v>32</v>
      </c>
      <c r="AN8" s="2" t="s">
        <v>4</v>
      </c>
      <c r="AO8" s="2" t="s">
        <v>32</v>
      </c>
      <c r="AP8" s="2" t="s">
        <v>4</v>
      </c>
      <c r="AQ8" s="2" t="s">
        <v>32</v>
      </c>
      <c r="AR8" s="2" t="s">
        <v>4</v>
      </c>
      <c r="AS8" s="2" t="s">
        <v>32</v>
      </c>
      <c r="AT8" s="2" t="s">
        <v>4</v>
      </c>
      <c r="AU8" s="2" t="s">
        <v>32</v>
      </c>
      <c r="AV8" s="2" t="s">
        <v>4</v>
      </c>
      <c r="AW8" s="2" t="s">
        <v>32</v>
      </c>
      <c r="AX8" s="2" t="s">
        <v>4</v>
      </c>
      <c r="AY8" s="2" t="s">
        <v>32</v>
      </c>
      <c r="AZ8" s="2" t="s">
        <v>4</v>
      </c>
      <c r="BA8" s="2" t="s">
        <v>32</v>
      </c>
    </row>
    <row r="9" spans="1:53" ht="17.25" customHeight="1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</row>
    <row r="10" spans="1:53" ht="41.25" customHeight="1">
      <c r="A10" s="3"/>
      <c r="B10" s="3"/>
      <c r="C10" s="5"/>
      <c r="D10" s="5"/>
      <c r="E10" s="8"/>
      <c r="F10" s="8">
        <v>5049</v>
      </c>
      <c r="G10" s="8"/>
      <c r="H10" s="7">
        <v>11510.22</v>
      </c>
      <c r="I10" s="7">
        <v>8066.301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>AH10+AJ10+AL10+AN10+AF10</f>
        <v>12131.585</v>
      </c>
      <c r="AA10" s="7">
        <f>AI10+AK10+AM10+AO10+AG10</f>
        <v>8289.051</v>
      </c>
      <c r="AB10" s="8">
        <v>2588.03</v>
      </c>
      <c r="AC10" s="8">
        <v>2606.28</v>
      </c>
      <c r="AD10" s="7">
        <v>3094.74</v>
      </c>
      <c r="AE10" s="8"/>
      <c r="AF10" s="7">
        <f>H10</f>
        <v>11510.22</v>
      </c>
      <c r="AG10" s="7">
        <f>I10</f>
        <v>8066.301</v>
      </c>
      <c r="AH10" s="15">
        <v>4.362</v>
      </c>
      <c r="AI10" s="11">
        <v>0.005</v>
      </c>
      <c r="AJ10" s="11">
        <v>74.156</v>
      </c>
      <c r="AK10" s="11">
        <v>14.96</v>
      </c>
      <c r="AL10" s="11">
        <v>54.287</v>
      </c>
      <c r="AM10" s="11">
        <v>13.975</v>
      </c>
      <c r="AN10" s="11">
        <v>488.56</v>
      </c>
      <c r="AO10" s="11">
        <v>193.81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41.25" customHeight="1">
      <c r="A11" s="3"/>
      <c r="B11" s="3"/>
      <c r="C11" s="5"/>
      <c r="D11" s="5"/>
      <c r="E11" s="8"/>
      <c r="F11" s="8"/>
      <c r="G11" s="8"/>
      <c r="H11" s="7"/>
      <c r="I11" s="7"/>
      <c r="J11" s="8">
        <f>L11+N11</f>
        <v>31238.506</v>
      </c>
      <c r="K11" s="8">
        <f>M11+O11</f>
        <v>31238.506</v>
      </c>
      <c r="L11" s="8">
        <v>26843.116</v>
      </c>
      <c r="M11" s="8">
        <v>26843.116</v>
      </c>
      <c r="N11" s="8">
        <v>4395.39</v>
      </c>
      <c r="O11" s="8">
        <v>4395.39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7"/>
      <c r="AI11" s="8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41.25" customHeight="1">
      <c r="A12" s="3">
        <v>1</v>
      </c>
      <c r="B12" s="3" t="s">
        <v>48</v>
      </c>
      <c r="C12" s="5">
        <v>2</v>
      </c>
      <c r="D12" s="5"/>
      <c r="E12" s="8"/>
      <c r="F12" s="8"/>
      <c r="G12" s="8"/>
      <c r="H12" s="7"/>
      <c r="I12" s="7"/>
      <c r="J12" s="7"/>
      <c r="K12" s="7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23.25" customHeight="1">
      <c r="A13" s="4">
        <v>2</v>
      </c>
      <c r="B13" s="4" t="s">
        <v>45</v>
      </c>
      <c r="C13" s="4">
        <v>2</v>
      </c>
      <c r="D13" s="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>AP13+AZ13</f>
        <v>3788.565</v>
      </c>
      <c r="AA13" s="10">
        <f>AQ13+BA13</f>
        <v>3595.065</v>
      </c>
      <c r="AB13" s="17">
        <v>725.295</v>
      </c>
      <c r="AC13" s="17">
        <v>2869.77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3678.219</v>
      </c>
      <c r="AQ13" s="9">
        <v>3488.368</v>
      </c>
      <c r="AR13" s="9"/>
      <c r="AS13" s="9"/>
      <c r="AT13" s="9"/>
      <c r="AU13" s="9"/>
      <c r="AV13" s="9"/>
      <c r="AW13" s="9"/>
      <c r="AX13" s="9"/>
      <c r="AY13" s="9"/>
      <c r="AZ13" s="9">
        <v>110.346</v>
      </c>
      <c r="BA13" s="10">
        <v>106.697</v>
      </c>
    </row>
    <row r="15" spans="33:47" ht="17.25" customHeight="1">
      <c r="AG15" s="13"/>
      <c r="AH15" s="12"/>
      <c r="AL15" s="14"/>
      <c r="AU15" s="16"/>
    </row>
    <row r="16" spans="2:46" ht="17.25" customHeight="1">
      <c r="B16" s="23" t="s">
        <v>47</v>
      </c>
      <c r="C16" s="23"/>
      <c r="D16" s="23"/>
      <c r="E16" s="23"/>
      <c r="F16" s="23"/>
      <c r="G16" s="23"/>
      <c r="H16" s="23"/>
      <c r="AP16" s="23" t="s">
        <v>44</v>
      </c>
      <c r="AQ16" s="24"/>
      <c r="AR16" s="24"/>
      <c r="AS16" s="24"/>
      <c r="AT16" s="24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9" spans="3:5" ht="17.25" customHeight="1">
      <c r="C49" s="6"/>
      <c r="D49" s="6"/>
      <c r="E49" s="6"/>
    </row>
    <row r="50" spans="3:5" ht="17.25" customHeight="1">
      <c r="C50" s="26" t="s">
        <v>43</v>
      </c>
      <c r="D50" s="26"/>
      <c r="E50" s="26"/>
    </row>
    <row r="51" spans="3:5" ht="17.25" customHeight="1">
      <c r="C51" s="26" t="s">
        <v>46</v>
      </c>
      <c r="D51" s="26"/>
      <c r="E51" s="26"/>
    </row>
  </sheetData>
  <sheetProtection/>
  <mergeCells count="54">
    <mergeCell ref="C50:E50"/>
    <mergeCell ref="C51:E51"/>
    <mergeCell ref="B16:H16"/>
    <mergeCell ref="AP16:AT16"/>
    <mergeCell ref="C35:E35"/>
    <mergeCell ref="C36:E36"/>
    <mergeCell ref="AZ6:BA7"/>
    <mergeCell ref="AB7:AB8"/>
    <mergeCell ref="AC7:AC8"/>
    <mergeCell ref="AD7:AD8"/>
    <mergeCell ref="AE7:AE8"/>
    <mergeCell ref="AH7:AI7"/>
    <mergeCell ref="AR6:AS7"/>
    <mergeCell ref="AT6:AU7"/>
    <mergeCell ref="AV6:AW7"/>
    <mergeCell ref="AX6:AY7"/>
    <mergeCell ref="AN6:AO7"/>
    <mergeCell ref="AP6:AQ7"/>
    <mergeCell ref="AJ7:AK7"/>
    <mergeCell ref="AL7:AM7"/>
    <mergeCell ref="AA6:AA8"/>
    <mergeCell ref="AB6:AE6"/>
    <mergeCell ref="AF6:AG7"/>
    <mergeCell ref="AH6:AM6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Z1">
      <selection activeCell="AM12" sqref="AM12"/>
    </sheetView>
  </sheetViews>
  <sheetFormatPr defaultColWidth="7.140625" defaultRowHeight="17.25" customHeight="1"/>
  <cols>
    <col min="1" max="1" width="7.140625" style="1" customWidth="1"/>
    <col min="2" max="2" width="13.28125" style="1" customWidth="1"/>
    <col min="3" max="3" width="6.7109375" style="1" customWidth="1"/>
    <col min="4" max="4" width="5.421875" style="1" customWidth="1"/>
    <col min="5" max="5" width="6.8515625" style="1" customWidth="1"/>
    <col min="6" max="6" width="5.28125" style="1" customWidth="1"/>
    <col min="7" max="7" width="7.28125" style="1" customWidth="1"/>
    <col min="8" max="8" width="7.57421875" style="1" customWidth="1"/>
    <col min="9" max="9" width="6.7109375" style="1" customWidth="1"/>
    <col min="10" max="10" width="8.00390625" style="1" customWidth="1"/>
    <col min="11" max="11" width="8.140625" style="1" customWidth="1"/>
    <col min="12" max="12" width="7.57421875" style="1" customWidth="1"/>
    <col min="13" max="13" width="7.7109375" style="1" customWidth="1"/>
    <col min="14" max="14" width="7.00390625" style="1" customWidth="1"/>
    <col min="15" max="15" width="7.140625" style="1" customWidth="1"/>
    <col min="16" max="16" width="5.00390625" style="1" customWidth="1"/>
    <col min="17" max="17" width="6.00390625" style="1" customWidth="1"/>
    <col min="18" max="18" width="4.28125" style="1" customWidth="1"/>
    <col min="19" max="19" width="5.28125" style="1" customWidth="1"/>
    <col min="20" max="20" width="4.8515625" style="1" customWidth="1"/>
    <col min="21" max="21" width="5.8515625" style="1" customWidth="1"/>
    <col min="22" max="22" width="4.8515625" style="1" customWidth="1"/>
    <col min="23" max="23" width="5.7109375" style="1" customWidth="1"/>
    <col min="24" max="24" width="4.57421875" style="1" customWidth="1"/>
    <col min="25" max="25" width="6.421875" style="1" customWidth="1"/>
    <col min="26" max="26" width="7.140625" style="1" customWidth="1"/>
    <col min="27" max="27" width="8.57421875" style="1" customWidth="1"/>
    <col min="28" max="28" width="7.140625" style="1" customWidth="1"/>
    <col min="29" max="29" width="6.8515625" style="1" customWidth="1"/>
    <col min="30" max="30" width="6.421875" style="1" customWidth="1"/>
    <col min="31" max="31" width="5.8515625" style="1" customWidth="1"/>
    <col min="32" max="32" width="7.28125" style="1" customWidth="1"/>
    <col min="33" max="33" width="7.421875" style="1" customWidth="1"/>
    <col min="34" max="36" width="7.140625" style="1" customWidth="1"/>
    <col min="37" max="37" width="6.421875" style="1" customWidth="1"/>
    <col min="38" max="38" width="6.7109375" style="1" customWidth="1"/>
    <col min="39" max="39" width="5.421875" style="1" customWidth="1"/>
    <col min="40" max="40" width="7.57421875" style="1" customWidth="1"/>
    <col min="41" max="41" width="6.7109375" style="1" customWidth="1"/>
    <col min="42" max="42" width="7.28125" style="1" customWidth="1"/>
    <col min="43" max="43" width="7.140625" style="1" customWidth="1"/>
    <col min="44" max="44" width="4.421875" style="1" customWidth="1"/>
    <col min="45" max="45" width="4.8515625" style="1" customWidth="1"/>
    <col min="46" max="46" width="4.421875" style="1" customWidth="1"/>
    <col min="47" max="47" width="4.00390625" style="1" customWidth="1"/>
    <col min="48" max="48" width="4.421875" style="1" customWidth="1"/>
    <col min="49" max="49" width="4.8515625" style="1" customWidth="1"/>
    <col min="50" max="50" width="4.421875" style="1" customWidth="1"/>
    <col min="51" max="51" width="3.421875" style="1" customWidth="1"/>
    <col min="52" max="52" width="5.7109375" style="1" customWidth="1"/>
    <col min="53" max="53" width="6.8515625" style="1" customWidth="1"/>
    <col min="54" max="16384" width="7.140625" style="1" customWidth="1"/>
  </cols>
  <sheetData>
    <row r="1" spans="1:53" ht="4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9:36" ht="17.25" customHeight="1">
      <c r="S2" s="20" t="s">
        <v>57</v>
      </c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53" ht="17.25" customHeight="1" thickBot="1">
      <c r="A3" s="21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ht="94.5" customHeight="1" thickBot="1">
      <c r="A4" s="22" t="s">
        <v>27</v>
      </c>
      <c r="B4" s="22" t="s">
        <v>28</v>
      </c>
      <c r="C4" s="22" t="s">
        <v>41</v>
      </c>
      <c r="D4" s="22" t="s">
        <v>0</v>
      </c>
      <c r="E4" s="22"/>
      <c r="F4" s="22" t="s">
        <v>1</v>
      </c>
      <c r="G4" s="22"/>
      <c r="H4" s="22" t="s">
        <v>2</v>
      </c>
      <c r="I4" s="22"/>
      <c r="J4" s="22" t="s">
        <v>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 t="s">
        <v>33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5.75" customHeight="1" thickBot="1">
      <c r="A5" s="22"/>
      <c r="B5" s="22"/>
      <c r="C5" s="22"/>
      <c r="D5" s="22" t="s">
        <v>4</v>
      </c>
      <c r="E5" s="22" t="s">
        <v>39</v>
      </c>
      <c r="F5" s="22" t="s">
        <v>5</v>
      </c>
      <c r="G5" s="22" t="s">
        <v>40</v>
      </c>
      <c r="H5" s="22" t="s">
        <v>4</v>
      </c>
      <c r="I5" s="22" t="s">
        <v>32</v>
      </c>
      <c r="J5" s="22" t="s">
        <v>6</v>
      </c>
      <c r="K5" s="22"/>
      <c r="L5" s="22" t="s">
        <v>29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 t="s">
        <v>6</v>
      </c>
      <c r="AA5" s="22"/>
      <c r="AB5" s="22"/>
      <c r="AC5" s="22"/>
      <c r="AD5" s="22"/>
      <c r="AE5" s="22"/>
      <c r="AF5" s="22" t="s">
        <v>17</v>
      </c>
      <c r="AG5" s="22"/>
      <c r="AH5" s="22"/>
      <c r="AI5" s="22"/>
      <c r="AJ5" s="22"/>
      <c r="AK5" s="22"/>
      <c r="AL5" s="22"/>
      <c r="AM5" s="22"/>
      <c r="AN5" s="22"/>
      <c r="AO5" s="22"/>
      <c r="AP5" s="22" t="s">
        <v>10</v>
      </c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7.2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7</v>
      </c>
      <c r="M6" s="22"/>
      <c r="N6" s="22" t="s">
        <v>8</v>
      </c>
      <c r="O6" s="22"/>
      <c r="P6" s="22" t="s">
        <v>9</v>
      </c>
      <c r="Q6" s="22"/>
      <c r="R6" s="22" t="s">
        <v>30</v>
      </c>
      <c r="S6" s="22"/>
      <c r="T6" s="22" t="s">
        <v>18</v>
      </c>
      <c r="U6" s="22"/>
      <c r="V6" s="22" t="s">
        <v>19</v>
      </c>
      <c r="W6" s="22"/>
      <c r="X6" s="22" t="s">
        <v>31</v>
      </c>
      <c r="Y6" s="22"/>
      <c r="Z6" s="22" t="s">
        <v>4</v>
      </c>
      <c r="AA6" s="22" t="s">
        <v>32</v>
      </c>
      <c r="AB6" s="22" t="s">
        <v>20</v>
      </c>
      <c r="AC6" s="22"/>
      <c r="AD6" s="22"/>
      <c r="AE6" s="22"/>
      <c r="AF6" s="22" t="s">
        <v>21</v>
      </c>
      <c r="AG6" s="22"/>
      <c r="AH6" s="22" t="s">
        <v>35</v>
      </c>
      <c r="AI6" s="22"/>
      <c r="AJ6" s="22"/>
      <c r="AK6" s="22"/>
      <c r="AL6" s="22"/>
      <c r="AM6" s="22"/>
      <c r="AN6" s="22" t="s">
        <v>36</v>
      </c>
      <c r="AO6" s="22"/>
      <c r="AP6" s="22" t="s">
        <v>11</v>
      </c>
      <c r="AQ6" s="22"/>
      <c r="AR6" s="22" t="s">
        <v>12</v>
      </c>
      <c r="AS6" s="22"/>
      <c r="AT6" s="22" t="s">
        <v>13</v>
      </c>
      <c r="AU6" s="22"/>
      <c r="AV6" s="22" t="s">
        <v>37</v>
      </c>
      <c r="AW6" s="22"/>
      <c r="AX6" s="22" t="s">
        <v>14</v>
      </c>
      <c r="AY6" s="22"/>
      <c r="AZ6" s="22" t="s">
        <v>15</v>
      </c>
      <c r="BA6" s="22"/>
    </row>
    <row r="7" spans="1:53" ht="31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22</v>
      </c>
      <c r="AC7" s="22" t="s">
        <v>34</v>
      </c>
      <c r="AD7" s="22" t="s">
        <v>23</v>
      </c>
      <c r="AE7" s="22" t="s">
        <v>24</v>
      </c>
      <c r="AF7" s="22"/>
      <c r="AG7" s="22"/>
      <c r="AH7" s="22" t="s">
        <v>25</v>
      </c>
      <c r="AI7" s="22"/>
      <c r="AJ7" s="22" t="s">
        <v>26</v>
      </c>
      <c r="AK7" s="22"/>
      <c r="AL7" s="22" t="s">
        <v>16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0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" t="s">
        <v>4</v>
      </c>
      <c r="K8" s="2" t="s">
        <v>32</v>
      </c>
      <c r="L8" s="2" t="s">
        <v>4</v>
      </c>
      <c r="M8" s="2" t="s">
        <v>32</v>
      </c>
      <c r="N8" s="2" t="s">
        <v>4</v>
      </c>
      <c r="O8" s="2" t="s">
        <v>32</v>
      </c>
      <c r="P8" s="2" t="s">
        <v>4</v>
      </c>
      <c r="Q8" s="2" t="s">
        <v>32</v>
      </c>
      <c r="R8" s="2" t="s">
        <v>4</v>
      </c>
      <c r="S8" s="2" t="s">
        <v>32</v>
      </c>
      <c r="T8" s="2" t="s">
        <v>4</v>
      </c>
      <c r="U8" s="2" t="s">
        <v>32</v>
      </c>
      <c r="V8" s="2" t="s">
        <v>4</v>
      </c>
      <c r="W8" s="2" t="s">
        <v>32</v>
      </c>
      <c r="X8" s="2" t="s">
        <v>4</v>
      </c>
      <c r="Y8" s="2" t="s">
        <v>32</v>
      </c>
      <c r="Z8" s="22"/>
      <c r="AA8" s="22"/>
      <c r="AB8" s="22"/>
      <c r="AC8" s="22"/>
      <c r="AD8" s="22"/>
      <c r="AE8" s="22"/>
      <c r="AF8" s="2" t="s">
        <v>4</v>
      </c>
      <c r="AG8" s="2" t="s">
        <v>32</v>
      </c>
      <c r="AH8" s="2" t="s">
        <v>4</v>
      </c>
      <c r="AI8" s="2" t="s">
        <v>32</v>
      </c>
      <c r="AJ8" s="2" t="s">
        <v>4</v>
      </c>
      <c r="AK8" s="2" t="s">
        <v>32</v>
      </c>
      <c r="AL8" s="2" t="s">
        <v>4</v>
      </c>
      <c r="AM8" s="2" t="s">
        <v>32</v>
      </c>
      <c r="AN8" s="2" t="s">
        <v>4</v>
      </c>
      <c r="AO8" s="2" t="s">
        <v>32</v>
      </c>
      <c r="AP8" s="2" t="s">
        <v>4</v>
      </c>
      <c r="AQ8" s="2" t="s">
        <v>32</v>
      </c>
      <c r="AR8" s="2" t="s">
        <v>4</v>
      </c>
      <c r="AS8" s="2" t="s">
        <v>32</v>
      </c>
      <c r="AT8" s="2" t="s">
        <v>4</v>
      </c>
      <c r="AU8" s="2" t="s">
        <v>32</v>
      </c>
      <c r="AV8" s="2" t="s">
        <v>4</v>
      </c>
      <c r="AW8" s="2" t="s">
        <v>32</v>
      </c>
      <c r="AX8" s="2" t="s">
        <v>4</v>
      </c>
      <c r="AY8" s="2" t="s">
        <v>32</v>
      </c>
      <c r="AZ8" s="2" t="s">
        <v>4</v>
      </c>
      <c r="BA8" s="2" t="s">
        <v>32</v>
      </c>
    </row>
    <row r="9" spans="1:53" ht="17.25" customHeight="1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</row>
    <row r="10" spans="1:53" ht="41.25" customHeight="1">
      <c r="A10" s="3"/>
      <c r="B10" s="3"/>
      <c r="C10" s="5"/>
      <c r="D10" s="5"/>
      <c r="E10" s="8"/>
      <c r="F10" s="8">
        <v>5049</v>
      </c>
      <c r="G10" s="8"/>
      <c r="H10" s="7">
        <v>11930.442</v>
      </c>
      <c r="I10" s="7">
        <v>8533.72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>
        <f>AH10+AJ10+AL10+AN10+AF10</f>
        <v>12699.213</v>
      </c>
      <c r="AA10" s="7">
        <f>AI10+AK10+AM10+AO10+AG10</f>
        <v>8628.712</v>
      </c>
      <c r="AB10" s="8">
        <v>2648.08</v>
      </c>
      <c r="AC10" s="8">
        <v>2719.28</v>
      </c>
      <c r="AD10" s="7">
        <v>3261.35</v>
      </c>
      <c r="AE10" s="8"/>
      <c r="AF10" s="7">
        <f>H10</f>
        <v>11930.442</v>
      </c>
      <c r="AG10" s="7">
        <f>I10</f>
        <v>8533.72</v>
      </c>
      <c r="AH10" s="15">
        <v>3.157</v>
      </c>
      <c r="AI10" s="11">
        <v>0.005</v>
      </c>
      <c r="AJ10" s="11">
        <v>60.782</v>
      </c>
      <c r="AK10" s="11">
        <v>13.365</v>
      </c>
      <c r="AL10" s="11">
        <v>73.62</v>
      </c>
      <c r="AM10" s="11">
        <v>7.426</v>
      </c>
      <c r="AN10" s="11">
        <v>631.212</v>
      </c>
      <c r="AO10" s="11">
        <v>74.196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ht="41.25" customHeight="1">
      <c r="A11" s="3"/>
      <c r="B11" s="3"/>
      <c r="C11" s="5"/>
      <c r="D11" s="5"/>
      <c r="E11" s="8"/>
      <c r="F11" s="8"/>
      <c r="G11" s="8"/>
      <c r="H11" s="7"/>
      <c r="I11" s="7"/>
      <c r="J11" s="8">
        <f>L11+N11</f>
        <v>30869.462</v>
      </c>
      <c r="K11" s="8">
        <f>M11+O11</f>
        <v>30869.462</v>
      </c>
      <c r="L11" s="8">
        <v>27867.583</v>
      </c>
      <c r="M11" s="8">
        <v>27867.583</v>
      </c>
      <c r="N11" s="8">
        <v>3001.879</v>
      </c>
      <c r="O11" s="8">
        <v>3001.879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7"/>
      <c r="AA11" s="7"/>
      <c r="AB11" s="8"/>
      <c r="AC11" s="8"/>
      <c r="AD11" s="8"/>
      <c r="AE11" s="8"/>
      <c r="AF11" s="8"/>
      <c r="AG11" s="8"/>
      <c r="AH11" s="7"/>
      <c r="AI11" s="8"/>
      <c r="AJ11" s="7"/>
      <c r="AK11" s="7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ht="41.25" customHeight="1">
      <c r="A12" s="3">
        <v>1</v>
      </c>
      <c r="B12" s="3" t="s">
        <v>48</v>
      </c>
      <c r="C12" s="5">
        <v>2</v>
      </c>
      <c r="D12" s="5"/>
      <c r="E12" s="8"/>
      <c r="F12" s="8"/>
      <c r="G12" s="8"/>
      <c r="H12" s="7"/>
      <c r="I12" s="7"/>
      <c r="J12" s="7"/>
      <c r="K12" s="7"/>
      <c r="L12" s="8"/>
      <c r="M12" s="8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7"/>
      <c r="AA12" s="7"/>
      <c r="AB12" s="8"/>
      <c r="AC12" s="8"/>
      <c r="AD12" s="8"/>
      <c r="AE12" s="8"/>
      <c r="AF12" s="8"/>
      <c r="AG12" s="8"/>
      <c r="AH12" s="8"/>
      <c r="AI12" s="8"/>
      <c r="AJ12" s="7"/>
      <c r="AK12" s="7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23.25" customHeight="1">
      <c r="A13" s="4">
        <v>2</v>
      </c>
      <c r="B13" s="4" t="s">
        <v>45</v>
      </c>
      <c r="C13" s="4">
        <v>2</v>
      </c>
      <c r="D13" s="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f>AP13+AZ13</f>
        <v>2750.417</v>
      </c>
      <c r="AA13" s="10">
        <f>AQ13+BA13</f>
        <v>2370.627</v>
      </c>
      <c r="AB13" s="17">
        <v>476.027</v>
      </c>
      <c r="AC13" s="17">
        <v>1894.603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>
        <v>2730.051</v>
      </c>
      <c r="AQ13" s="9">
        <v>2363.769</v>
      </c>
      <c r="AR13" s="9"/>
      <c r="AS13" s="9"/>
      <c r="AT13" s="9"/>
      <c r="AU13" s="9"/>
      <c r="AV13" s="9"/>
      <c r="AW13" s="9"/>
      <c r="AX13" s="9"/>
      <c r="AY13" s="9"/>
      <c r="AZ13" s="9">
        <v>20.366</v>
      </c>
      <c r="BA13" s="10">
        <v>6.858</v>
      </c>
    </row>
    <row r="15" spans="33:47" ht="17.25" customHeight="1">
      <c r="AG15" s="13"/>
      <c r="AH15" s="12"/>
      <c r="AL15" s="14"/>
      <c r="AU15" s="16"/>
    </row>
    <row r="16" spans="2:46" ht="17.25" customHeight="1">
      <c r="B16" s="23" t="s">
        <v>47</v>
      </c>
      <c r="C16" s="23"/>
      <c r="D16" s="23"/>
      <c r="E16" s="23"/>
      <c r="F16" s="23"/>
      <c r="G16" s="23"/>
      <c r="H16" s="23"/>
      <c r="AP16" s="23" t="s">
        <v>44</v>
      </c>
      <c r="AQ16" s="24"/>
      <c r="AR16" s="24"/>
      <c r="AS16" s="24"/>
      <c r="AT16" s="24"/>
    </row>
    <row r="35" spans="3:5" ht="17.25" customHeight="1">
      <c r="C35" s="25"/>
      <c r="D35" s="25"/>
      <c r="E35" s="25"/>
    </row>
    <row r="36" spans="3:5" ht="17.25" customHeight="1">
      <c r="C36" s="25"/>
      <c r="D36" s="25"/>
      <c r="E36" s="25"/>
    </row>
    <row r="49" spans="3:5" ht="17.25" customHeight="1">
      <c r="C49" s="6"/>
      <c r="D49" s="6"/>
      <c r="E49" s="6"/>
    </row>
    <row r="50" spans="3:5" ht="17.25" customHeight="1">
      <c r="C50" s="26" t="s">
        <v>43</v>
      </c>
      <c r="D50" s="26"/>
      <c r="E50" s="26"/>
    </row>
    <row r="51" spans="3:5" ht="17.25" customHeight="1">
      <c r="C51" s="26" t="s">
        <v>46</v>
      </c>
      <c r="D51" s="26"/>
      <c r="E51" s="26"/>
    </row>
  </sheetData>
  <sheetProtection/>
  <mergeCells count="54">
    <mergeCell ref="A1:BA1"/>
    <mergeCell ref="S2:AJ2"/>
    <mergeCell ref="A3:BA3"/>
    <mergeCell ref="A4:A8"/>
    <mergeCell ref="B4:B8"/>
    <mergeCell ref="C4:C8"/>
    <mergeCell ref="D4:E4"/>
    <mergeCell ref="F4:G4"/>
    <mergeCell ref="H4:I4"/>
    <mergeCell ref="J4:Y4"/>
    <mergeCell ref="Z4:BA4"/>
    <mergeCell ref="D5:D8"/>
    <mergeCell ref="E5:E8"/>
    <mergeCell ref="F5:F8"/>
    <mergeCell ref="G5:G8"/>
    <mergeCell ref="H5:H8"/>
    <mergeCell ref="I5:I8"/>
    <mergeCell ref="J5:K7"/>
    <mergeCell ref="L5:Y5"/>
    <mergeCell ref="Z5:AE5"/>
    <mergeCell ref="AF5:AO5"/>
    <mergeCell ref="AP5:BA5"/>
    <mergeCell ref="L6:M7"/>
    <mergeCell ref="N6:O7"/>
    <mergeCell ref="P6:Q7"/>
    <mergeCell ref="R6:S7"/>
    <mergeCell ref="T6:U7"/>
    <mergeCell ref="V6:W7"/>
    <mergeCell ref="X6:Y7"/>
    <mergeCell ref="Z6:Z8"/>
    <mergeCell ref="AV6:AW7"/>
    <mergeCell ref="AX6:AY7"/>
    <mergeCell ref="AZ6:BA7"/>
    <mergeCell ref="AB7:AB8"/>
    <mergeCell ref="AC7:AC8"/>
    <mergeCell ref="AD7:AD8"/>
    <mergeCell ref="AE7:AE8"/>
    <mergeCell ref="AH7:AI7"/>
    <mergeCell ref="AB6:AE6"/>
    <mergeCell ref="AF6:AG7"/>
    <mergeCell ref="C50:E50"/>
    <mergeCell ref="C51:E51"/>
    <mergeCell ref="AR6:AS7"/>
    <mergeCell ref="AT6:AU7"/>
    <mergeCell ref="AA6:AA8"/>
    <mergeCell ref="AH6:AM6"/>
    <mergeCell ref="AN6:AO7"/>
    <mergeCell ref="AP6:AQ7"/>
    <mergeCell ref="AJ7:AK7"/>
    <mergeCell ref="AL7:AM7"/>
    <mergeCell ref="B16:H16"/>
    <mergeCell ref="AP16:AT16"/>
    <mergeCell ref="C35:E35"/>
    <mergeCell ref="C36:E36"/>
  </mergeCells>
  <printOptions/>
  <pageMargins left="0.16" right="0.18" top="0.984251968503937" bottom="0.5905511811023623" header="0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ASCOT</dc:creator>
  <cp:keywords/>
  <dc:description/>
  <cp:lastModifiedBy>Лотос</cp:lastModifiedBy>
  <cp:lastPrinted>2016-08-12T09:30:16Z</cp:lastPrinted>
  <dcterms:created xsi:type="dcterms:W3CDTF">2013-07-08T17:38:18Z</dcterms:created>
  <dcterms:modified xsi:type="dcterms:W3CDTF">2016-09-12T06:12:21Z</dcterms:modified>
  <cp:category/>
  <cp:version/>
  <cp:contentType/>
  <cp:contentStatus/>
</cp:coreProperties>
</file>